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G:\RAČUNOVODSTVO\Završni račun\Završni 2025\završni\"/>
    </mc:Choice>
  </mc:AlternateContent>
  <xr:revisionPtr revIDLastSave="0" documentId="13_ncr:1_{16408D01-3625-407B-8BD0-92F12D3F3AE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E329" i="9" s="1"/>
  <c r="F329" i="9"/>
  <c r="H328" i="9"/>
  <c r="G328" i="9"/>
  <c r="E328" i="9" s="1"/>
  <c r="B328" i="9" s="1"/>
  <c r="F328" i="9"/>
  <c r="H327" i="9"/>
  <c r="G327" i="9"/>
  <c r="F327" i="9"/>
  <c r="H326" i="9"/>
  <c r="G326" i="9"/>
  <c r="E326" i="9" s="1"/>
  <c r="B326" i="9" s="1"/>
  <c r="F326" i="9"/>
  <c r="H325" i="9"/>
  <c r="G325" i="9"/>
  <c r="E325" i="9" s="1"/>
  <c r="B325" i="9" s="1"/>
  <c r="F325" i="9"/>
  <c r="H324" i="9"/>
  <c r="G324" i="9"/>
  <c r="F324" i="9"/>
  <c r="H323" i="9"/>
  <c r="E323" i="9" s="1"/>
  <c r="G323" i="9"/>
  <c r="F323" i="9"/>
  <c r="B323" i="9"/>
  <c r="H322" i="9"/>
  <c r="G322" i="9"/>
  <c r="F322" i="9"/>
  <c r="E322" i="9"/>
  <c r="B322" i="9" s="1"/>
  <c r="H321" i="9"/>
  <c r="G321" i="9"/>
  <c r="E321" i="9" s="1"/>
  <c r="F321" i="9"/>
  <c r="H320" i="9"/>
  <c r="G320" i="9"/>
  <c r="F320" i="9"/>
  <c r="H319" i="9"/>
  <c r="G319" i="9"/>
  <c r="F319" i="9"/>
  <c r="H318" i="9"/>
  <c r="G318" i="9"/>
  <c r="F318" i="9"/>
  <c r="E318" i="9"/>
  <c r="B318" i="9" s="1"/>
  <c r="H317" i="9"/>
  <c r="G317" i="9"/>
  <c r="E317" i="9" s="1"/>
  <c r="B317" i="9" s="1"/>
  <c r="F317" i="9"/>
  <c r="F316" i="9"/>
  <c r="F315" i="9"/>
  <c r="F314" i="9"/>
  <c r="E314" i="9"/>
  <c r="B314" i="9" s="1"/>
  <c r="H313" i="9"/>
  <c r="E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E291" i="9"/>
  <c r="M290" i="9"/>
  <c r="F290" i="9" s="1"/>
  <c r="L290" i="9"/>
  <c r="E290" i="9"/>
  <c r="B290" i="9"/>
  <c r="M289" i="9"/>
  <c r="L289" i="9"/>
  <c r="F289" i="9" s="1"/>
  <c r="E289" i="9"/>
  <c r="M288" i="9"/>
  <c r="L288" i="9"/>
  <c r="F288" i="9"/>
  <c r="B288" i="9" s="1"/>
  <c r="E288" i="9"/>
  <c r="M287" i="9"/>
  <c r="L287" i="9"/>
  <c r="F287" i="9" s="1"/>
  <c r="E287" i="9"/>
  <c r="B287" i="9" s="1"/>
  <c r="M286" i="9"/>
  <c r="F286" i="9" s="1"/>
  <c r="L286" i="9"/>
  <c r="E286" i="9"/>
  <c r="B286" i="9"/>
  <c r="M285" i="9"/>
  <c r="L285" i="9"/>
  <c r="F285" i="9" s="1"/>
  <c r="E285" i="9"/>
  <c r="M284" i="9"/>
  <c r="L284" i="9"/>
  <c r="F284" i="9"/>
  <c r="B284" i="9" s="1"/>
  <c r="E284" i="9"/>
  <c r="M283" i="9"/>
  <c r="L283" i="9"/>
  <c r="F283" i="9" s="1"/>
  <c r="E283" i="9"/>
  <c r="M282" i="9"/>
  <c r="F282" i="9" s="1"/>
  <c r="L282" i="9"/>
  <c r="E282" i="9"/>
  <c r="B282" i="9"/>
  <c r="M281" i="9"/>
  <c r="L281" i="9"/>
  <c r="F281" i="9" s="1"/>
  <c r="E281" i="9"/>
  <c r="M280" i="9"/>
  <c r="L280" i="9"/>
  <c r="F280" i="9"/>
  <c r="B280" i="9" s="1"/>
  <c r="E280" i="9"/>
  <c r="M279" i="9"/>
  <c r="L279" i="9"/>
  <c r="F279" i="9" s="1"/>
  <c r="E279" i="9"/>
  <c r="B279" i="9" s="1"/>
  <c r="M278" i="9"/>
  <c r="F278" i="9" s="1"/>
  <c r="L278" i="9"/>
  <c r="E278" i="9"/>
  <c r="B278" i="9"/>
  <c r="M277" i="9"/>
  <c r="L277" i="9"/>
  <c r="F277" i="9" s="1"/>
  <c r="E277" i="9"/>
  <c r="M276" i="9"/>
  <c r="L276" i="9"/>
  <c r="F276" i="9"/>
  <c r="B276" i="9" s="1"/>
  <c r="E276" i="9"/>
  <c r="M275" i="9"/>
  <c r="L275" i="9"/>
  <c r="F275" i="9" s="1"/>
  <c r="E275" i="9"/>
  <c r="M274" i="9"/>
  <c r="L274" i="9"/>
  <c r="F274" i="9" s="1"/>
  <c r="B274" i="9" s="1"/>
  <c r="E274" i="9"/>
  <c r="M273" i="9"/>
  <c r="L273" i="9"/>
  <c r="F273" i="9" s="1"/>
  <c r="E273" i="9"/>
  <c r="B273" i="9" s="1"/>
  <c r="M272" i="9"/>
  <c r="L272" i="9"/>
  <c r="F272" i="9"/>
  <c r="B272" i="9" s="1"/>
  <c r="E272" i="9"/>
  <c r="M271" i="9"/>
  <c r="L271" i="9"/>
  <c r="F271" i="9" s="1"/>
  <c r="E271" i="9"/>
  <c r="B271" i="9" s="1"/>
  <c r="M270" i="9"/>
  <c r="F270" i="9" s="1"/>
  <c r="B270" i="9" s="1"/>
  <c r="L270" i="9"/>
  <c r="E270" i="9"/>
  <c r="M269" i="9"/>
  <c r="L269" i="9"/>
  <c r="F269" i="9" s="1"/>
  <c r="E269" i="9"/>
  <c r="M268" i="9"/>
  <c r="L268" i="9"/>
  <c r="F268" i="9"/>
  <c r="B268" i="9" s="1"/>
  <c r="E268" i="9"/>
  <c r="M267" i="9"/>
  <c r="L267" i="9"/>
  <c r="F267" i="9" s="1"/>
  <c r="E267" i="9"/>
  <c r="M266" i="9"/>
  <c r="F266" i="9" s="1"/>
  <c r="L266" i="9"/>
  <c r="E266" i="9"/>
  <c r="B266" i="9"/>
  <c r="M265" i="9"/>
  <c r="L265" i="9"/>
  <c r="F265" i="9" s="1"/>
  <c r="E265" i="9"/>
  <c r="B265" i="9" s="1"/>
  <c r="M264" i="9"/>
  <c r="L264" i="9"/>
  <c r="F264" i="9"/>
  <c r="B264" i="9" s="1"/>
  <c r="E264" i="9"/>
  <c r="M263" i="9"/>
  <c r="L263" i="9"/>
  <c r="F263" i="9" s="1"/>
  <c r="E263" i="9"/>
  <c r="B263" i="9" s="1"/>
  <c r="M262" i="9"/>
  <c r="F262" i="9" s="1"/>
  <c r="B262" i="9" s="1"/>
  <c r="L262" i="9"/>
  <c r="E262" i="9"/>
  <c r="M261" i="9"/>
  <c r="L261" i="9"/>
  <c r="F261" i="9" s="1"/>
  <c r="E261" i="9"/>
  <c r="M260" i="9"/>
  <c r="L260" i="9"/>
  <c r="F260" i="9"/>
  <c r="B260" i="9" s="1"/>
  <c r="E260" i="9"/>
  <c r="M259" i="9"/>
  <c r="L259" i="9"/>
  <c r="F259" i="9" s="1"/>
  <c r="B259" i="9" s="1"/>
  <c r="E259" i="9"/>
  <c r="M258" i="9"/>
  <c r="L258" i="9"/>
  <c r="F258" i="9" s="1"/>
  <c r="B258" i="9" s="1"/>
  <c r="E258" i="9"/>
  <c r="M257" i="9"/>
  <c r="L257" i="9"/>
  <c r="F257" i="9"/>
  <c r="E257" i="9"/>
  <c r="B257" i="9" s="1"/>
  <c r="M256" i="9"/>
  <c r="L256" i="9"/>
  <c r="F256" i="9"/>
  <c r="B256" i="9" s="1"/>
  <c r="E256" i="9"/>
  <c r="M255" i="9"/>
  <c r="L255" i="9"/>
  <c r="F255" i="9" s="1"/>
  <c r="B255" i="9" s="1"/>
  <c r="E255" i="9"/>
  <c r="M254" i="9"/>
  <c r="F254" i="9" s="1"/>
  <c r="L254" i="9"/>
  <c r="E254" i="9"/>
  <c r="B254" i="9"/>
  <c r="M253" i="9"/>
  <c r="L253" i="9"/>
  <c r="F253" i="9"/>
  <c r="E253" i="9"/>
  <c r="B253" i="9" s="1"/>
  <c r="M252" i="9"/>
  <c r="L252" i="9"/>
  <c r="F252" i="9"/>
  <c r="B252" i="9" s="1"/>
  <c r="E252" i="9"/>
  <c r="M251" i="9"/>
  <c r="L251" i="9"/>
  <c r="F251" i="9" s="1"/>
  <c r="B251" i="9" s="1"/>
  <c r="E251" i="9"/>
  <c r="M250" i="9"/>
  <c r="F250" i="9" s="1"/>
  <c r="B250" i="9" s="1"/>
  <c r="L250" i="9"/>
  <c r="E250" i="9"/>
  <c r="M249" i="9"/>
  <c r="L249" i="9"/>
  <c r="F249" i="9"/>
  <c r="E249" i="9"/>
  <c r="B249" i="9" s="1"/>
  <c r="M248" i="9"/>
  <c r="L248" i="9"/>
  <c r="F248" i="9"/>
  <c r="B248" i="9" s="1"/>
  <c r="E248" i="9"/>
  <c r="M247" i="9"/>
  <c r="L247" i="9"/>
  <c r="F247" i="9" s="1"/>
  <c r="B247" i="9" s="1"/>
  <c r="E247" i="9"/>
  <c r="M246" i="9"/>
  <c r="L246" i="9"/>
  <c r="F246" i="9" s="1"/>
  <c r="B246" i="9" s="1"/>
  <c r="E246" i="9"/>
  <c r="M245" i="9"/>
  <c r="L245" i="9"/>
  <c r="F245" i="9"/>
  <c r="E245" i="9"/>
  <c r="B245" i="9" s="1"/>
  <c r="M244" i="9"/>
  <c r="F244" i="9" s="1"/>
  <c r="B244" i="9" s="1"/>
  <c r="L244" i="9"/>
  <c r="E244" i="9"/>
  <c r="M243" i="9"/>
  <c r="L243" i="9"/>
  <c r="E243" i="9"/>
  <c r="M242" i="9"/>
  <c r="L242" i="9"/>
  <c r="E242" i="9"/>
  <c r="M241" i="9"/>
  <c r="L241" i="9"/>
  <c r="F241" i="9" s="1"/>
  <c r="E241" i="9"/>
  <c r="B241" i="9" s="1"/>
  <c r="M240" i="9"/>
  <c r="F240" i="9" s="1"/>
  <c r="B240" i="9" s="1"/>
  <c r="L240" i="9"/>
  <c r="E240" i="9"/>
  <c r="M239" i="9"/>
  <c r="L239" i="9"/>
  <c r="F239" i="9" s="1"/>
  <c r="B239" i="9" s="1"/>
  <c r="E239" i="9"/>
  <c r="M238" i="9"/>
  <c r="F238" i="9" s="1"/>
  <c r="B238" i="9" s="1"/>
  <c r="L238" i="9"/>
  <c r="E238" i="9"/>
  <c r="M237" i="9"/>
  <c r="L237" i="9"/>
  <c r="E237" i="9"/>
  <c r="M236" i="9"/>
  <c r="L236" i="9"/>
  <c r="F236" i="9"/>
  <c r="B236" i="9" s="1"/>
  <c r="E236" i="9"/>
  <c r="M235" i="9"/>
  <c r="L235" i="9"/>
  <c r="F235" i="9" s="1"/>
  <c r="B235" i="9" s="1"/>
  <c r="E235" i="9"/>
  <c r="M234" i="9"/>
  <c r="F234" i="9" s="1"/>
  <c r="L234" i="9"/>
  <c r="E234" i="9"/>
  <c r="B234" i="9"/>
  <c r="M233" i="9"/>
  <c r="L233" i="9"/>
  <c r="F233" i="9" s="1"/>
  <c r="E233" i="9"/>
  <c r="B233" i="9" s="1"/>
  <c r="M232" i="9"/>
  <c r="L232" i="9"/>
  <c r="F232" i="9"/>
  <c r="B232" i="9" s="1"/>
  <c r="E232" i="9"/>
  <c r="M231" i="9"/>
  <c r="L231" i="9"/>
  <c r="F231" i="9" s="1"/>
  <c r="B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F172" i="9"/>
  <c r="H171" i="9"/>
  <c r="G171" i="9"/>
  <c r="F171" i="9"/>
  <c r="H170" i="9"/>
  <c r="G170" i="9"/>
  <c r="F170" i="9"/>
  <c r="E170" i="9"/>
  <c r="B170" i="9" s="1"/>
  <c r="H169" i="9"/>
  <c r="G169" i="9"/>
  <c r="F169" i="9"/>
  <c r="E169" i="9"/>
  <c r="H168" i="9"/>
  <c r="G168" i="9"/>
  <c r="E168" i="9" s="1"/>
  <c r="F168" i="9"/>
  <c r="H167" i="9"/>
  <c r="G167" i="9"/>
  <c r="F167" i="9"/>
  <c r="H166" i="9"/>
  <c r="G166" i="9"/>
  <c r="F166" i="9"/>
  <c r="E166" i="9"/>
  <c r="B166" i="9" s="1"/>
  <c r="H165" i="9"/>
  <c r="G165" i="9"/>
  <c r="F165" i="9"/>
  <c r="E165" i="9"/>
  <c r="H164" i="9"/>
  <c r="G164" i="9"/>
  <c r="E164" i="9" s="1"/>
  <c r="F164" i="9"/>
  <c r="H163" i="9"/>
  <c r="G163" i="9"/>
  <c r="F163" i="9"/>
  <c r="H162" i="9"/>
  <c r="G162" i="9"/>
  <c r="F162" i="9"/>
  <c r="E162" i="9"/>
  <c r="B162" i="9" s="1"/>
  <c r="H161" i="9"/>
  <c r="G161" i="9"/>
  <c r="F161" i="9"/>
  <c r="E161" i="9"/>
  <c r="H160" i="9"/>
  <c r="G160" i="9"/>
  <c r="E160" i="9" s="1"/>
  <c r="F160" i="9"/>
  <c r="H159" i="9"/>
  <c r="G159" i="9"/>
  <c r="F159" i="9"/>
  <c r="H158" i="9"/>
  <c r="G158" i="9"/>
  <c r="F158" i="9"/>
  <c r="E158" i="9"/>
  <c r="B158" i="9" s="1"/>
  <c r="H157" i="9"/>
  <c r="G157" i="9"/>
  <c r="F157" i="9"/>
  <c r="E157" i="9"/>
  <c r="F156" i="9"/>
  <c r="H155" i="9"/>
  <c r="G155" i="9"/>
  <c r="E155" i="9" s="1"/>
  <c r="B155" i="9" s="1"/>
  <c r="F155" i="9"/>
  <c r="H154" i="9"/>
  <c r="E154" i="9" s="1"/>
  <c r="G154" i="9"/>
  <c r="F154" i="9"/>
  <c r="B154" i="9"/>
  <c r="H153" i="9"/>
  <c r="G153" i="9"/>
  <c r="F153" i="9"/>
  <c r="E153" i="9"/>
  <c r="B153" i="9" s="1"/>
  <c r="H152" i="9"/>
  <c r="G152" i="9"/>
  <c r="E152" i="9" s="1"/>
  <c r="F152" i="9"/>
  <c r="H151" i="9"/>
  <c r="G151" i="9"/>
  <c r="F151" i="9"/>
  <c r="H150" i="9"/>
  <c r="E150" i="9" s="1"/>
  <c r="B150" i="9" s="1"/>
  <c r="G150" i="9"/>
  <c r="F150" i="9"/>
  <c r="H149" i="9"/>
  <c r="G149" i="9"/>
  <c r="F149" i="9"/>
  <c r="E149" i="9"/>
  <c r="B149" i="9" s="1"/>
  <c r="H148" i="9"/>
  <c r="G148" i="9"/>
  <c r="E148" i="9" s="1"/>
  <c r="F148" i="9"/>
  <c r="H147" i="9"/>
  <c r="G147" i="9"/>
  <c r="E147" i="9" s="1"/>
  <c r="B147" i="9" s="1"/>
  <c r="F147" i="9"/>
  <c r="H146" i="9"/>
  <c r="E146" i="9" s="1"/>
  <c r="G146" i="9"/>
  <c r="F146" i="9"/>
  <c r="B146" i="9"/>
  <c r="H145" i="9"/>
  <c r="G145" i="9"/>
  <c r="F145" i="9"/>
  <c r="E145" i="9"/>
  <c r="B145" i="9" s="1"/>
  <c r="H144" i="9"/>
  <c r="G144" i="9"/>
  <c r="E144" i="9" s="1"/>
  <c r="F144" i="9"/>
  <c r="H143" i="9"/>
  <c r="G143" i="9"/>
  <c r="F143" i="9"/>
  <c r="H142" i="9"/>
  <c r="E142" i="9" s="1"/>
  <c r="B142" i="9" s="1"/>
  <c r="G142" i="9"/>
  <c r="F142" i="9"/>
  <c r="H141" i="9"/>
  <c r="G141" i="9"/>
  <c r="F141" i="9"/>
  <c r="E141" i="9"/>
  <c r="B141" i="9" s="1"/>
  <c r="H140" i="9"/>
  <c r="G140" i="9"/>
  <c r="E140" i="9" s="1"/>
  <c r="F140" i="9"/>
  <c r="H139" i="9"/>
  <c r="G139" i="9"/>
  <c r="E139" i="9" s="1"/>
  <c r="B139" i="9" s="1"/>
  <c r="F139" i="9"/>
  <c r="H138" i="9"/>
  <c r="E138" i="9" s="1"/>
  <c r="G138" i="9"/>
  <c r="F138" i="9"/>
  <c r="B138" i="9"/>
  <c r="H137" i="9"/>
  <c r="G137" i="9"/>
  <c r="F137" i="9"/>
  <c r="E137" i="9"/>
  <c r="B137" i="9" s="1"/>
  <c r="H136" i="9"/>
  <c r="G136" i="9"/>
  <c r="E136" i="9" s="1"/>
  <c r="F136" i="9"/>
  <c r="H135" i="9"/>
  <c r="G135" i="9"/>
  <c r="F135" i="9"/>
  <c r="H134" i="9"/>
  <c r="E134" i="9" s="1"/>
  <c r="B134" i="9" s="1"/>
  <c r="G134" i="9"/>
  <c r="F134" i="9"/>
  <c r="H133" i="9"/>
  <c r="G133" i="9"/>
  <c r="F133" i="9"/>
  <c r="E133" i="9"/>
  <c r="B133" i="9" s="1"/>
  <c r="H132" i="9"/>
  <c r="G132" i="9"/>
  <c r="E132" i="9" s="1"/>
  <c r="F132" i="9"/>
  <c r="H131" i="9"/>
  <c r="G131" i="9"/>
  <c r="E131" i="9" s="1"/>
  <c r="B131" i="9" s="1"/>
  <c r="F131" i="9"/>
  <c r="H130" i="9"/>
  <c r="E130" i="9" s="1"/>
  <c r="G130" i="9"/>
  <c r="F130" i="9"/>
  <c r="B130" i="9"/>
  <c r="H129" i="9"/>
  <c r="G129" i="9"/>
  <c r="F129" i="9"/>
  <c r="E129" i="9"/>
  <c r="B129" i="9" s="1"/>
  <c r="H128" i="9"/>
  <c r="G128" i="9"/>
  <c r="E128" i="9" s="1"/>
  <c r="F128" i="9"/>
  <c r="H127" i="9"/>
  <c r="G127" i="9"/>
  <c r="F127" i="9"/>
  <c r="H126" i="9"/>
  <c r="E126" i="9" s="1"/>
  <c r="B126" i="9" s="1"/>
  <c r="G126" i="9"/>
  <c r="F126" i="9"/>
  <c r="H125" i="9"/>
  <c r="G125" i="9"/>
  <c r="F125" i="9"/>
  <c r="E125" i="9"/>
  <c r="B125" i="9" s="1"/>
  <c r="H124" i="9"/>
  <c r="G124" i="9"/>
  <c r="E124" i="9" s="1"/>
  <c r="F124" i="9"/>
  <c r="H123" i="9"/>
  <c r="G123" i="9"/>
  <c r="E123" i="9" s="1"/>
  <c r="B123" i="9" s="1"/>
  <c r="F123" i="9"/>
  <c r="H122" i="9"/>
  <c r="E122" i="9" s="1"/>
  <c r="G122" i="9"/>
  <c r="F122" i="9"/>
  <c r="B122" i="9"/>
  <c r="H121" i="9"/>
  <c r="G121" i="9"/>
  <c r="F121" i="9"/>
  <c r="E121" i="9"/>
  <c r="B121" i="9" s="1"/>
  <c r="H120" i="9"/>
  <c r="G120" i="9"/>
  <c r="E120" i="9" s="1"/>
  <c r="F120" i="9"/>
  <c r="H119" i="9"/>
  <c r="G119" i="9"/>
  <c r="F119" i="9"/>
  <c r="H118" i="9"/>
  <c r="E118" i="9" s="1"/>
  <c r="B118" i="9" s="1"/>
  <c r="G118" i="9"/>
  <c r="F118" i="9"/>
  <c r="H117" i="9"/>
  <c r="G117" i="9"/>
  <c r="F117" i="9"/>
  <c r="E117" i="9"/>
  <c r="B117" i="9" s="1"/>
  <c r="H116" i="9"/>
  <c r="G116" i="9"/>
  <c r="F116" i="9"/>
  <c r="E116" i="9"/>
  <c r="B116" i="9" s="1"/>
  <c r="H115" i="9"/>
  <c r="G115" i="9"/>
  <c r="F115" i="9"/>
  <c r="H114" i="9"/>
  <c r="E114" i="9" s="1"/>
  <c r="G114" i="9"/>
  <c r="F114" i="9"/>
  <c r="B114" i="9"/>
  <c r="H113" i="9"/>
  <c r="G113" i="9"/>
  <c r="F113" i="9"/>
  <c r="E113" i="9"/>
  <c r="B113" i="9" s="1"/>
  <c r="H112" i="9"/>
  <c r="G112" i="9"/>
  <c r="E112" i="9" s="1"/>
  <c r="F112" i="9"/>
  <c r="H111" i="9"/>
  <c r="G111" i="9"/>
  <c r="E111" i="9" s="1"/>
  <c r="B111" i="9" s="1"/>
  <c r="F111" i="9"/>
  <c r="H110" i="9"/>
  <c r="G110" i="9"/>
  <c r="E110" i="9" s="1"/>
  <c r="B110" i="9" s="1"/>
  <c r="F110" i="9"/>
  <c r="H109" i="9"/>
  <c r="E109" i="9" s="1"/>
  <c r="G109" i="9"/>
  <c r="F109" i="9"/>
  <c r="B109" i="9"/>
  <c r="H108" i="9"/>
  <c r="G108" i="9"/>
  <c r="F108" i="9"/>
  <c r="E108" i="9"/>
  <c r="B108" i="9" s="1"/>
  <c r="H107" i="9"/>
  <c r="G107" i="9"/>
  <c r="F107" i="9"/>
  <c r="H106" i="9"/>
  <c r="G106" i="9"/>
  <c r="F106" i="9"/>
  <c r="E106" i="9"/>
  <c r="B106" i="9" s="1"/>
  <c r="H105" i="9"/>
  <c r="G105" i="9"/>
  <c r="F105" i="9"/>
  <c r="E105" i="9"/>
  <c r="H104" i="9"/>
  <c r="G104" i="9"/>
  <c r="E104" i="9" s="1"/>
  <c r="B104" i="9" s="1"/>
  <c r="F104" i="9"/>
  <c r="H103" i="9"/>
  <c r="G103" i="9"/>
  <c r="E103" i="9" s="1"/>
  <c r="B103" i="9" s="1"/>
  <c r="F103" i="9"/>
  <c r="H102" i="9"/>
  <c r="G102" i="9"/>
  <c r="E102" i="9" s="1"/>
  <c r="B102" i="9" s="1"/>
  <c r="F102" i="9"/>
  <c r="H101" i="9"/>
  <c r="E101" i="9" s="1"/>
  <c r="G101" i="9"/>
  <c r="F101" i="9"/>
  <c r="B101" i="9"/>
  <c r="H100" i="9"/>
  <c r="G100" i="9"/>
  <c r="F100" i="9"/>
  <c r="E100" i="9"/>
  <c r="B100" i="9" s="1"/>
  <c r="H99" i="9"/>
  <c r="G99" i="9"/>
  <c r="F99" i="9"/>
  <c r="H98" i="9"/>
  <c r="G98" i="9"/>
  <c r="F98" i="9"/>
  <c r="E98" i="9"/>
  <c r="B98" i="9" s="1"/>
  <c r="H97" i="9"/>
  <c r="G97" i="9"/>
  <c r="F97" i="9"/>
  <c r="E97" i="9"/>
  <c r="H96" i="9"/>
  <c r="G96" i="9"/>
  <c r="E96" i="9" s="1"/>
  <c r="F96" i="9"/>
  <c r="H95" i="9"/>
  <c r="G95" i="9"/>
  <c r="E95" i="9" s="1"/>
  <c r="B95" i="9" s="1"/>
  <c r="F95" i="9"/>
  <c r="H94" i="9"/>
  <c r="G94" i="9"/>
  <c r="E94" i="9" s="1"/>
  <c r="B94" i="9" s="1"/>
  <c r="F94" i="9"/>
  <c r="H93" i="9"/>
  <c r="E93" i="9" s="1"/>
  <c r="G93" i="9"/>
  <c r="F93" i="9"/>
  <c r="B93" i="9"/>
  <c r="H92" i="9"/>
  <c r="G92" i="9"/>
  <c r="F92" i="9"/>
  <c r="E92" i="9"/>
  <c r="B92" i="9" s="1"/>
  <c r="H91" i="9"/>
  <c r="G91" i="9"/>
  <c r="F91" i="9"/>
  <c r="E91" i="9"/>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E85" i="9" s="1"/>
  <c r="B85" i="9" s="1"/>
  <c r="F85" i="9"/>
  <c r="H84" i="9"/>
  <c r="G84" i="9"/>
  <c r="F84" i="9"/>
  <c r="E84" i="9"/>
  <c r="B84" i="9" s="1"/>
  <c r="H83" i="9"/>
  <c r="G83" i="9"/>
  <c r="F83" i="9"/>
  <c r="E83" i="9"/>
  <c r="H82" i="9"/>
  <c r="G82" i="9"/>
  <c r="F82" i="9"/>
  <c r="H81" i="9"/>
  <c r="G81" i="9"/>
  <c r="E81" i="9" s="1"/>
  <c r="B81" i="9" s="1"/>
  <c r="F81" i="9"/>
  <c r="H80" i="9"/>
  <c r="G80" i="9"/>
  <c r="F80" i="9"/>
  <c r="E80" i="9"/>
  <c r="B80" i="9" s="1"/>
  <c r="H79" i="9"/>
  <c r="G79" i="9"/>
  <c r="F79" i="9"/>
  <c r="E79" i="9"/>
  <c r="H78" i="9"/>
  <c r="G78" i="9"/>
  <c r="E78" i="9" s="1"/>
  <c r="B78" i="9" s="1"/>
  <c r="F78" i="9"/>
  <c r="H77" i="9"/>
  <c r="G77" i="9"/>
  <c r="E77" i="9" s="1"/>
  <c r="B77" i="9" s="1"/>
  <c r="F77" i="9"/>
  <c r="H76" i="9"/>
  <c r="G76" i="9"/>
  <c r="F76" i="9"/>
  <c r="E76" i="9"/>
  <c r="B76" i="9" s="1"/>
  <c r="H75" i="9"/>
  <c r="G75" i="9"/>
  <c r="F75" i="9"/>
  <c r="E75" i="9"/>
  <c r="H74" i="9"/>
  <c r="G74" i="9"/>
  <c r="E74" i="9" s="1"/>
  <c r="B74" i="9" s="1"/>
  <c r="F74" i="9"/>
  <c r="H73" i="9"/>
  <c r="G73" i="9"/>
  <c r="E73" i="9" s="1"/>
  <c r="B73" i="9" s="1"/>
  <c r="F73" i="9"/>
  <c r="H72" i="9"/>
  <c r="G72" i="9"/>
  <c r="F72" i="9"/>
  <c r="E72" i="9"/>
  <c r="B72" i="9" s="1"/>
  <c r="H71" i="9"/>
  <c r="G71" i="9"/>
  <c r="F71" i="9"/>
  <c r="E71" i="9"/>
  <c r="H70" i="9"/>
  <c r="G70" i="9"/>
  <c r="E70" i="9" s="1"/>
  <c r="B70" i="9" s="1"/>
  <c r="F70" i="9"/>
  <c r="H69" i="9"/>
  <c r="G69" i="9"/>
  <c r="E69" i="9" s="1"/>
  <c r="B69" i="9" s="1"/>
  <c r="F69" i="9"/>
  <c r="H68" i="9"/>
  <c r="G68" i="9"/>
  <c r="F68" i="9"/>
  <c r="E68" i="9"/>
  <c r="B68" i="9" s="1"/>
  <c r="H67" i="9"/>
  <c r="G67" i="9"/>
  <c r="F67" i="9"/>
  <c r="E67" i="9"/>
  <c r="H66" i="9"/>
  <c r="G66" i="9"/>
  <c r="E66" i="9" s="1"/>
  <c r="B66" i="9" s="1"/>
  <c r="F66" i="9"/>
  <c r="H65" i="9"/>
  <c r="G65" i="9"/>
  <c r="E65" i="9" s="1"/>
  <c r="B65" i="9" s="1"/>
  <c r="F65" i="9"/>
  <c r="H64" i="9"/>
  <c r="G64" i="9"/>
  <c r="F64" i="9"/>
  <c r="E64" i="9"/>
  <c r="B64" i="9" s="1"/>
  <c r="H63" i="9"/>
  <c r="G63" i="9"/>
  <c r="F63" i="9"/>
  <c r="E63" i="9"/>
  <c r="H62" i="9"/>
  <c r="G62" i="9"/>
  <c r="E62" i="9" s="1"/>
  <c r="B62" i="9" s="1"/>
  <c r="F62" i="9"/>
  <c r="H61" i="9"/>
  <c r="G61" i="9"/>
  <c r="E61" i="9" s="1"/>
  <c r="B61" i="9" s="1"/>
  <c r="F61" i="9"/>
  <c r="H60" i="9"/>
  <c r="G60" i="9"/>
  <c r="F60" i="9"/>
  <c r="E60" i="9"/>
  <c r="B60" i="9" s="1"/>
  <c r="H59" i="9"/>
  <c r="G59" i="9"/>
  <c r="F59" i="9"/>
  <c r="E59" i="9"/>
  <c r="H58" i="9"/>
  <c r="G58" i="9"/>
  <c r="E58" i="9" s="1"/>
  <c r="B58" i="9" s="1"/>
  <c r="F58" i="9"/>
  <c r="H57" i="9"/>
  <c r="G57" i="9"/>
  <c r="F57" i="9"/>
  <c r="H56" i="9"/>
  <c r="E56" i="9" s="1"/>
  <c r="B56" i="9" s="1"/>
  <c r="G56" i="9"/>
  <c r="F56" i="9"/>
  <c r="H55" i="9"/>
  <c r="E55" i="9" s="1"/>
  <c r="G55" i="9"/>
  <c r="F55" i="9"/>
  <c r="H54" i="9"/>
  <c r="G54" i="9"/>
  <c r="E54" i="9" s="1"/>
  <c r="B54" i="9" s="1"/>
  <c r="F54" i="9"/>
  <c r="H53" i="9"/>
  <c r="G53" i="9"/>
  <c r="F53" i="9"/>
  <c r="H52" i="9"/>
  <c r="G52" i="9"/>
  <c r="F52" i="9"/>
  <c r="E52" i="9"/>
  <c r="B52" i="9" s="1"/>
  <c r="H51" i="9"/>
  <c r="E51" i="9" s="1"/>
  <c r="G51" i="9"/>
  <c r="F51" i="9"/>
  <c r="H50" i="9"/>
  <c r="G50" i="9"/>
  <c r="E50" i="9" s="1"/>
  <c r="B50" i="9" s="1"/>
  <c r="F50" i="9"/>
  <c r="H49" i="9"/>
  <c r="G49" i="9"/>
  <c r="F49" i="9"/>
  <c r="H48" i="9"/>
  <c r="G48" i="9"/>
  <c r="F48" i="9"/>
  <c r="E48" i="9"/>
  <c r="B48" i="9" s="1"/>
  <c r="H47" i="9"/>
  <c r="G47" i="9"/>
  <c r="F47" i="9"/>
  <c r="E47" i="9"/>
  <c r="H46" i="9"/>
  <c r="G46" i="9"/>
  <c r="E46" i="9" s="1"/>
  <c r="B46" i="9" s="1"/>
  <c r="F46" i="9"/>
  <c r="H45" i="9"/>
  <c r="G45" i="9"/>
  <c r="E45" i="9" s="1"/>
  <c r="B45" i="9" s="1"/>
  <c r="F45" i="9"/>
  <c r="H44" i="9"/>
  <c r="G44" i="9"/>
  <c r="F44" i="9"/>
  <c r="E44" i="9"/>
  <c r="B44" i="9" s="1"/>
  <c r="H43" i="9"/>
  <c r="G43" i="9"/>
  <c r="F43" i="9"/>
  <c r="E43" i="9"/>
  <c r="H42" i="9"/>
  <c r="G42" i="9"/>
  <c r="E42" i="9" s="1"/>
  <c r="B42" i="9" s="1"/>
  <c r="F42" i="9"/>
  <c r="H41" i="9"/>
  <c r="G41" i="9"/>
  <c r="E41" i="9" s="1"/>
  <c r="B41" i="9" s="1"/>
  <c r="F41" i="9"/>
  <c r="H40" i="9"/>
  <c r="G40" i="9"/>
  <c r="F40" i="9"/>
  <c r="E40" i="9"/>
  <c r="B40" i="9" s="1"/>
  <c r="H39" i="9"/>
  <c r="G39" i="9"/>
  <c r="F39" i="9"/>
  <c r="E39" i="9"/>
  <c r="H38" i="9"/>
  <c r="G38" i="9"/>
  <c r="E38" i="9" s="1"/>
  <c r="B38" i="9" s="1"/>
  <c r="F38" i="9"/>
  <c r="H37" i="9"/>
  <c r="G37" i="9"/>
  <c r="E37" i="9" s="1"/>
  <c r="B37" i="9" s="1"/>
  <c r="F37" i="9"/>
  <c r="H36" i="9"/>
  <c r="G36" i="9"/>
  <c r="E36" i="9" s="1"/>
  <c r="B36" i="9" s="1"/>
  <c r="F36" i="9"/>
  <c r="H35" i="9"/>
  <c r="G35" i="9"/>
  <c r="F35" i="9"/>
  <c r="E35" i="9"/>
  <c r="H34" i="9"/>
  <c r="G34" i="9"/>
  <c r="E34" i="9" s="1"/>
  <c r="B34" i="9" s="1"/>
  <c r="F34" i="9"/>
  <c r="H33" i="9"/>
  <c r="G33" i="9"/>
  <c r="E33" i="9" s="1"/>
  <c r="B33" i="9" s="1"/>
  <c r="F33" i="9"/>
  <c r="H32" i="9"/>
  <c r="G32" i="9"/>
  <c r="F32" i="9"/>
  <c r="E32" i="9"/>
  <c r="B32" i="9" s="1"/>
  <c r="H31" i="9"/>
  <c r="E31" i="9" s="1"/>
  <c r="B31" i="9" s="1"/>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193" i="9" s="1"/>
  <c r="E193" i="9" s="1"/>
  <c r="B193" i="9" s="1"/>
  <c r="I3" i="9"/>
  <c r="H3" i="9"/>
  <c r="G3" i="9"/>
  <c r="D104" i="8"/>
  <c r="C1681" i="1" s="1"/>
  <c r="D97" i="8"/>
  <c r="C1674" i="1" s="1"/>
  <c r="D92" i="8"/>
  <c r="D87" i="8"/>
  <c r="D82" i="8"/>
  <c r="D77" i="8"/>
  <c r="C1654" i="1" s="1"/>
  <c r="H1654" i="1" s="1"/>
  <c r="D72" i="8"/>
  <c r="D67" i="8"/>
  <c r="D62" i="8"/>
  <c r="D57" i="8"/>
  <c r="C1634" i="1" s="1"/>
  <c r="D52" i="8"/>
  <c r="D46" i="8"/>
  <c r="D37" i="8"/>
  <c r="D27" i="8"/>
  <c r="D25" i="8" s="1"/>
  <c r="C1602" i="1" s="1"/>
  <c r="D18" i="8"/>
  <c r="D8" i="8"/>
  <c r="E44" i="7"/>
  <c r="D44" i="7"/>
  <c r="E39" i="7"/>
  <c r="D39" i="7"/>
  <c r="E38" i="7"/>
  <c r="D38" i="7"/>
  <c r="E30" i="7"/>
  <c r="D30" i="7"/>
  <c r="E23" i="7"/>
  <c r="E22" i="7" s="1"/>
  <c r="D23" i="7"/>
  <c r="D22" i="7" s="1"/>
  <c r="E14" i="7"/>
  <c r="D14" i="7"/>
  <c r="E7" i="7"/>
  <c r="E6" i="7" s="1"/>
  <c r="D7" i="7"/>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E114" i="6" s="1"/>
  <c r="D118" i="6"/>
  <c r="F118" i="6" s="1"/>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c r="F255"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G336" i="9"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152" i="1" s="1"/>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F82" i="5" s="1"/>
  <c r="D82" i="5"/>
  <c r="F81" i="5"/>
  <c r="F80" i="5"/>
  <c r="F79" i="5"/>
  <c r="F78" i="5"/>
  <c r="F77" i="5"/>
  <c r="F76" i="5"/>
  <c r="E76" i="5"/>
  <c r="D76" i="5"/>
  <c r="F75" i="5"/>
  <c r="F74" i="5"/>
  <c r="F73" i="5"/>
  <c r="F72" i="5"/>
  <c r="E71" i="5"/>
  <c r="E70" i="5" s="1"/>
  <c r="D1075" i="1"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D12" i="5"/>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2" i="4"/>
  <c r="F641" i="4"/>
  <c r="F638" i="4"/>
  <c r="F637" i="4"/>
  <c r="E636" i="4"/>
  <c r="E629" i="4"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E571" i="4" s="1"/>
  <c r="D565" i="1"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G185" i="9" s="1"/>
  <c r="E185" i="9" s="1"/>
  <c r="B185" i="9" s="1"/>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3" i="1" s="1"/>
  <c r="D428" i="4"/>
  <c r="F428" i="4" s="1"/>
  <c r="E427" i="4"/>
  <c r="D422" i="1" s="1"/>
  <c r="D427" i="4"/>
  <c r="F426"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396" i="1" s="1"/>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4" i="1" s="1"/>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E202" i="4" s="1"/>
  <c r="D198" i="1" s="1"/>
  <c r="G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70" i="4" s="1"/>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D135" i="4"/>
  <c r="D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E49" i="4"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H1683" i="1"/>
  <c r="C1683" i="1"/>
  <c r="G1683" i="1" s="1"/>
  <c r="H1682" i="1"/>
  <c r="G1682" i="1"/>
  <c r="C1682" i="1"/>
  <c r="C1680" i="1"/>
  <c r="H1679" i="1"/>
  <c r="C1679" i="1"/>
  <c r="G1679" i="1" s="1"/>
  <c r="H1678" i="1"/>
  <c r="G1678" i="1"/>
  <c r="C1678" i="1"/>
  <c r="C1677" i="1"/>
  <c r="C1676" i="1"/>
  <c r="H1675" i="1"/>
  <c r="C1675" i="1"/>
  <c r="G1675" i="1" s="1"/>
  <c r="H1674" i="1"/>
  <c r="G1674" i="1"/>
  <c r="C1673" i="1"/>
  <c r="H1673" i="1" s="1"/>
  <c r="C1672" i="1"/>
  <c r="H1671" i="1"/>
  <c r="C1671" i="1"/>
  <c r="G1671" i="1" s="1"/>
  <c r="H1670" i="1"/>
  <c r="G1670" i="1"/>
  <c r="C1670"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C1659" i="1"/>
  <c r="G1659" i="1" s="1"/>
  <c r="H1658" i="1"/>
  <c r="G1658" i="1"/>
  <c r="C1658" i="1"/>
  <c r="C1657" i="1"/>
  <c r="H1657" i="1" s="1"/>
  <c r="C1656" i="1"/>
  <c r="H1655" i="1"/>
  <c r="C1655" i="1"/>
  <c r="G1655" i="1" s="1"/>
  <c r="G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C1633" i="1"/>
  <c r="C1632" i="1"/>
  <c r="H1631" i="1"/>
  <c r="C1631" i="1"/>
  <c r="G1631" i="1" s="1"/>
  <c r="H1630" i="1"/>
  <c r="G1630" i="1"/>
  <c r="C1630" i="1"/>
  <c r="C1629" i="1"/>
  <c r="H1627" i="1"/>
  <c r="C1627" i="1"/>
  <c r="G1627" i="1" s="1"/>
  <c r="H1626" i="1"/>
  <c r="G1626" i="1"/>
  <c r="C1626" i="1"/>
  <c r="G1625" i="1"/>
  <c r="C1625" i="1"/>
  <c r="H1625" i="1" s="1"/>
  <c r="C1624" i="1"/>
  <c r="H1623" i="1"/>
  <c r="C1623" i="1"/>
  <c r="G1623" i="1" s="1"/>
  <c r="C1620" i="1"/>
  <c r="H1619" i="1"/>
  <c r="C1619" i="1"/>
  <c r="G1619" i="1" s="1"/>
  <c r="H1618" i="1"/>
  <c r="G1618" i="1"/>
  <c r="C1618" i="1"/>
  <c r="C1617" i="1"/>
  <c r="C1616" i="1"/>
  <c r="H1615" i="1"/>
  <c r="C1615" i="1"/>
  <c r="G1615" i="1" s="1"/>
  <c r="H1614" i="1"/>
  <c r="G1614" i="1"/>
  <c r="C1614" i="1"/>
  <c r="C1613" i="1"/>
  <c r="C1612" i="1"/>
  <c r="C1611" i="1"/>
  <c r="H1611" i="1" s="1"/>
  <c r="C1610" i="1"/>
  <c r="H1610" i="1" s="1"/>
  <c r="G1609" i="1"/>
  <c r="C1609" i="1"/>
  <c r="H1609" i="1" s="1"/>
  <c r="C1608" i="1"/>
  <c r="G1607" i="1"/>
  <c r="C1607" i="1"/>
  <c r="H1607" i="1" s="1"/>
  <c r="G1606" i="1"/>
  <c r="C1606" i="1"/>
  <c r="H1606" i="1" s="1"/>
  <c r="C1605" i="1"/>
  <c r="H1605" i="1" s="1"/>
  <c r="C1604" i="1"/>
  <c r="H1603" i="1"/>
  <c r="G1603" i="1"/>
  <c r="C1603" i="1"/>
  <c r="C1601" i="1"/>
  <c r="H1601" i="1" s="1"/>
  <c r="C1600" i="1"/>
  <c r="H1599" i="1"/>
  <c r="G1599" i="1"/>
  <c r="C1599" i="1"/>
  <c r="H1598" i="1"/>
  <c r="G1598" i="1"/>
  <c r="C1598" i="1"/>
  <c r="C1597" i="1"/>
  <c r="H1597" i="1" s="1"/>
  <c r="C1596" i="1"/>
  <c r="C1594" i="1"/>
  <c r="H1594" i="1" s="1"/>
  <c r="G1593" i="1"/>
  <c r="C1593" i="1"/>
  <c r="H1593" i="1" s="1"/>
  <c r="C1592" i="1"/>
  <c r="H1591" i="1"/>
  <c r="G1591" i="1"/>
  <c r="C1591" i="1"/>
  <c r="C1590" i="1"/>
  <c r="H1590" i="1" s="1"/>
  <c r="C1589" i="1"/>
  <c r="H1588" i="1"/>
  <c r="C1588" i="1"/>
  <c r="G1588" i="1" s="1"/>
  <c r="C1587" i="1"/>
  <c r="H1587" i="1" s="1"/>
  <c r="C1586" i="1"/>
  <c r="H1586" i="1" s="1"/>
  <c r="C1585" i="1"/>
  <c r="H1584" i="1"/>
  <c r="C1584" i="1"/>
  <c r="G1584" i="1" s="1"/>
  <c r="C1582" i="1"/>
  <c r="H1581" i="1"/>
  <c r="G1581" i="1"/>
  <c r="D1581" i="1"/>
  <c r="C1581" i="1"/>
  <c r="J1581" i="1" s="1"/>
  <c r="D1580" i="1"/>
  <c r="C1580" i="1"/>
  <c r="H1579" i="1"/>
  <c r="G1579" i="1"/>
  <c r="D1579" i="1"/>
  <c r="C1579" i="1"/>
  <c r="J1579" i="1" s="1"/>
  <c r="J1578" i="1"/>
  <c r="D1578" i="1"/>
  <c r="C1578" i="1"/>
  <c r="D1577" i="1"/>
  <c r="C1577" i="1"/>
  <c r="H1576" i="1"/>
  <c r="G1576" i="1"/>
  <c r="I1576" i="1" s="1"/>
  <c r="D1576" i="1"/>
  <c r="C1576" i="1"/>
  <c r="J1576" i="1" s="1"/>
  <c r="D1575" i="1"/>
  <c r="C1575" i="1"/>
  <c r="J1575" i="1" s="1"/>
  <c r="H1574" i="1"/>
  <c r="G1574" i="1"/>
  <c r="I1574" i="1" s="1"/>
  <c r="D1574" i="1"/>
  <c r="C1574" i="1"/>
  <c r="J1574" i="1" s="1"/>
  <c r="D1573" i="1"/>
  <c r="C1573" i="1"/>
  <c r="J1573" i="1" s="1"/>
  <c r="D1572" i="1"/>
  <c r="C1572" i="1"/>
  <c r="D1571" i="1"/>
  <c r="C1571" i="1"/>
  <c r="H1570" i="1"/>
  <c r="G1570" i="1"/>
  <c r="I1570" i="1" s="1"/>
  <c r="D1570" i="1"/>
  <c r="C1570" i="1"/>
  <c r="J1570" i="1" s="1"/>
  <c r="D1569" i="1"/>
  <c r="C1569" i="1"/>
  <c r="H1568" i="1"/>
  <c r="G1568" i="1"/>
  <c r="I1568" i="1" s="1"/>
  <c r="D1568" i="1"/>
  <c r="C1568" i="1"/>
  <c r="J1568" i="1" s="1"/>
  <c r="D1567" i="1"/>
  <c r="C1567" i="1"/>
  <c r="J1567" i="1" s="1"/>
  <c r="H1566" i="1"/>
  <c r="G1566" i="1"/>
  <c r="I1566" i="1" s="1"/>
  <c r="D1566" i="1"/>
  <c r="C1566" i="1"/>
  <c r="J1566" i="1" s="1"/>
  <c r="D1565" i="1"/>
  <c r="C1565" i="1"/>
  <c r="J1565" i="1" s="1"/>
  <c r="H1564" i="1"/>
  <c r="G1564" i="1"/>
  <c r="I1564" i="1" s="1"/>
  <c r="D1564" i="1"/>
  <c r="C1564" i="1"/>
  <c r="J1564" i="1" s="1"/>
  <c r="H1563" i="1"/>
  <c r="G1563" i="1"/>
  <c r="D1563" i="1"/>
  <c r="C1563" i="1"/>
  <c r="D1562" i="1"/>
  <c r="C1562" i="1"/>
  <c r="J1562" i="1" s="1"/>
  <c r="H1561" i="1"/>
  <c r="G1561" i="1"/>
  <c r="I1561" i="1" s="1"/>
  <c r="D1561" i="1"/>
  <c r="C1561" i="1"/>
  <c r="J1561" i="1" s="1"/>
  <c r="D1560" i="1"/>
  <c r="C1560" i="1"/>
  <c r="H1559" i="1"/>
  <c r="G1559" i="1"/>
  <c r="I1559" i="1" s="1"/>
  <c r="D1559" i="1"/>
  <c r="C1559" i="1"/>
  <c r="J1559" i="1" s="1"/>
  <c r="D1558" i="1"/>
  <c r="C1558" i="1"/>
  <c r="J1558" i="1" s="1"/>
  <c r="H1557" i="1"/>
  <c r="G1557" i="1"/>
  <c r="I1557" i="1" s="1"/>
  <c r="D1557" i="1"/>
  <c r="C1557" i="1"/>
  <c r="J1557" i="1" s="1"/>
  <c r="H1556" i="1"/>
  <c r="G1556" i="1"/>
  <c r="D1556" i="1"/>
  <c r="C1556" i="1"/>
  <c r="H1555" i="1"/>
  <c r="G1555" i="1"/>
  <c r="D1555" i="1"/>
  <c r="C1555" i="1"/>
  <c r="D1554" i="1"/>
  <c r="C1554" i="1"/>
  <c r="J1554" i="1" s="1"/>
  <c r="H1553" i="1"/>
  <c r="G1553" i="1"/>
  <c r="I1553" i="1" s="1"/>
  <c r="D1553" i="1"/>
  <c r="C1553" i="1"/>
  <c r="J1553" i="1" s="1"/>
  <c r="D1552" i="1"/>
  <c r="C1552" i="1"/>
  <c r="J1552" i="1" s="1"/>
  <c r="H1551" i="1"/>
  <c r="G1551" i="1"/>
  <c r="I1551" i="1" s="1"/>
  <c r="D1551" i="1"/>
  <c r="C1551" i="1"/>
  <c r="J1551" i="1" s="1"/>
  <c r="D1550" i="1"/>
  <c r="C1550" i="1"/>
  <c r="H1549" i="1"/>
  <c r="G1549" i="1"/>
  <c r="I1549" i="1" s="1"/>
  <c r="D1549" i="1"/>
  <c r="C1549" i="1"/>
  <c r="J1549" i="1" s="1"/>
  <c r="D1548" i="1"/>
  <c r="C1548" i="1"/>
  <c r="J1548" i="1" s="1"/>
  <c r="D1547" i="1"/>
  <c r="C1547" i="1"/>
  <c r="J1547" i="1" s="1"/>
  <c r="D1546" i="1"/>
  <c r="C1546" i="1"/>
  <c r="D1545" i="1"/>
  <c r="C1545" i="1"/>
  <c r="D1544" i="1"/>
  <c r="C1544" i="1"/>
  <c r="D1543" i="1"/>
  <c r="C1543" i="1"/>
  <c r="D1542" i="1"/>
  <c r="C1542" i="1"/>
  <c r="D1541" i="1"/>
  <c r="C1541" i="1"/>
  <c r="G1540" i="1"/>
  <c r="D1540" i="1"/>
  <c r="H1540" i="1" s="1"/>
  <c r="C1540" i="1"/>
  <c r="C1539" i="1"/>
  <c r="D1536" i="1"/>
  <c r="C1536" i="1"/>
  <c r="D1535" i="1"/>
  <c r="C1535" i="1"/>
  <c r="G1534" i="1"/>
  <c r="D1534" i="1"/>
  <c r="H1534" i="1" s="1"/>
  <c r="C1534" i="1"/>
  <c r="G1533" i="1"/>
  <c r="D1533" i="1"/>
  <c r="H1533" i="1" s="1"/>
  <c r="C1533" i="1"/>
  <c r="D1532" i="1"/>
  <c r="H1532" i="1" s="1"/>
  <c r="C1532" i="1"/>
  <c r="D1531" i="1"/>
  <c r="C1531" i="1"/>
  <c r="G1530" i="1"/>
  <c r="D1530" i="1"/>
  <c r="H1530" i="1" s="1"/>
  <c r="C1530" i="1"/>
  <c r="G1529" i="1"/>
  <c r="D1529" i="1"/>
  <c r="H1529" i="1" s="1"/>
  <c r="C1529" i="1"/>
  <c r="D1528" i="1"/>
  <c r="H1528" i="1" s="1"/>
  <c r="C1528" i="1"/>
  <c r="D1527" i="1"/>
  <c r="C1527" i="1"/>
  <c r="G1526" i="1"/>
  <c r="D1526" i="1"/>
  <c r="H1526" i="1" s="1"/>
  <c r="C1526" i="1"/>
  <c r="G1525" i="1"/>
  <c r="D1525" i="1"/>
  <c r="H1525" i="1" s="1"/>
  <c r="C1525" i="1"/>
  <c r="G1524" i="1"/>
  <c r="D1524" i="1"/>
  <c r="H1524" i="1" s="1"/>
  <c r="C1524" i="1"/>
  <c r="D1523" i="1"/>
  <c r="C1523" i="1"/>
  <c r="G1522" i="1"/>
  <c r="D1522" i="1"/>
  <c r="H1522" i="1" s="1"/>
  <c r="C1522" i="1"/>
  <c r="G1521" i="1"/>
  <c r="D1521" i="1"/>
  <c r="H1521" i="1" s="1"/>
  <c r="C1521" i="1"/>
  <c r="D1520" i="1"/>
  <c r="C1520" i="1"/>
  <c r="D1519" i="1"/>
  <c r="C1519" i="1"/>
  <c r="G1518" i="1"/>
  <c r="D1518" i="1"/>
  <c r="H1518" i="1" s="1"/>
  <c r="C1518" i="1"/>
  <c r="G1517" i="1"/>
  <c r="D1517" i="1"/>
  <c r="H1517" i="1" s="1"/>
  <c r="C1517" i="1"/>
  <c r="D1516" i="1"/>
  <c r="H1516" i="1" s="1"/>
  <c r="C1516" i="1"/>
  <c r="D1515" i="1"/>
  <c r="C1515" i="1"/>
  <c r="G1514" i="1"/>
  <c r="D1514" i="1"/>
  <c r="H1514" i="1" s="1"/>
  <c r="C1514" i="1"/>
  <c r="D1513" i="1"/>
  <c r="H1513" i="1" s="1"/>
  <c r="C1513" i="1"/>
  <c r="D1512" i="1"/>
  <c r="H1512" i="1" s="1"/>
  <c r="C1512" i="1"/>
  <c r="D1511" i="1"/>
  <c r="C1511" i="1"/>
  <c r="C1510" i="1"/>
  <c r="G1509" i="1"/>
  <c r="D1509" i="1"/>
  <c r="H1509" i="1" s="1"/>
  <c r="C1509" i="1"/>
  <c r="D1508" i="1"/>
  <c r="H1508" i="1" s="1"/>
  <c r="C1508" i="1"/>
  <c r="D1507" i="1"/>
  <c r="C1507" i="1"/>
  <c r="G1506" i="1"/>
  <c r="D1506" i="1"/>
  <c r="H1506" i="1" s="1"/>
  <c r="C1506" i="1"/>
  <c r="G1505" i="1"/>
  <c r="D1505" i="1"/>
  <c r="H1505" i="1" s="1"/>
  <c r="C1505" i="1"/>
  <c r="D1504" i="1"/>
  <c r="H1504" i="1" s="1"/>
  <c r="C1504" i="1"/>
  <c r="D1503" i="1"/>
  <c r="C1503" i="1"/>
  <c r="G1502" i="1"/>
  <c r="D1502" i="1"/>
  <c r="H1502" i="1" s="1"/>
  <c r="C1502" i="1"/>
  <c r="G1501" i="1"/>
  <c r="D1501" i="1"/>
  <c r="H1501" i="1" s="1"/>
  <c r="C1501" i="1"/>
  <c r="G1500" i="1"/>
  <c r="D1500" i="1"/>
  <c r="H1500" i="1" s="1"/>
  <c r="C1500" i="1"/>
  <c r="D1499" i="1"/>
  <c r="C1499" i="1"/>
  <c r="G1498" i="1"/>
  <c r="D1498" i="1"/>
  <c r="H1498" i="1" s="1"/>
  <c r="C1498" i="1"/>
  <c r="G1497" i="1"/>
  <c r="D1497" i="1"/>
  <c r="H1497" i="1" s="1"/>
  <c r="C1497" i="1"/>
  <c r="D1496" i="1"/>
  <c r="C1496" i="1"/>
  <c r="D1495" i="1"/>
  <c r="C1495" i="1"/>
  <c r="G1494" i="1"/>
  <c r="D1494" i="1"/>
  <c r="H1494" i="1" s="1"/>
  <c r="C1494" i="1"/>
  <c r="G1493" i="1"/>
  <c r="D1493" i="1"/>
  <c r="H1493" i="1" s="1"/>
  <c r="C1493" i="1"/>
  <c r="D1492" i="1"/>
  <c r="H1492" i="1" s="1"/>
  <c r="C1492" i="1"/>
  <c r="D1491" i="1"/>
  <c r="C1491" i="1"/>
  <c r="G1490" i="1"/>
  <c r="D1490" i="1"/>
  <c r="H1490" i="1" s="1"/>
  <c r="C1490" i="1"/>
  <c r="G1489" i="1"/>
  <c r="D1489" i="1"/>
  <c r="H1489" i="1" s="1"/>
  <c r="C1489" i="1"/>
  <c r="D1488" i="1"/>
  <c r="H1488" i="1" s="1"/>
  <c r="C1488" i="1"/>
  <c r="D1487" i="1"/>
  <c r="C1487" i="1"/>
  <c r="G1486" i="1"/>
  <c r="D1486" i="1"/>
  <c r="H1486" i="1" s="1"/>
  <c r="C1486" i="1"/>
  <c r="G1485" i="1"/>
  <c r="D1485" i="1"/>
  <c r="H1485" i="1" s="1"/>
  <c r="C1485" i="1"/>
  <c r="G1484" i="1"/>
  <c r="D1484" i="1"/>
  <c r="H1484" i="1" s="1"/>
  <c r="C1484" i="1"/>
  <c r="D1483" i="1"/>
  <c r="C1483" i="1"/>
  <c r="G1482" i="1"/>
  <c r="D1482" i="1"/>
  <c r="H1482" i="1" s="1"/>
  <c r="C1482" i="1"/>
  <c r="G1481" i="1"/>
  <c r="D1481" i="1"/>
  <c r="H1481" i="1" s="1"/>
  <c r="C1481" i="1"/>
  <c r="D1480" i="1"/>
  <c r="C1480" i="1"/>
  <c r="D1479" i="1"/>
  <c r="C1479" i="1"/>
  <c r="G1478" i="1"/>
  <c r="D1478" i="1"/>
  <c r="H1478" i="1" s="1"/>
  <c r="C1478" i="1"/>
  <c r="G1477" i="1"/>
  <c r="D1477" i="1"/>
  <c r="H1477" i="1" s="1"/>
  <c r="C1477" i="1"/>
  <c r="D1476" i="1"/>
  <c r="H1476" i="1" s="1"/>
  <c r="C1476" i="1"/>
  <c r="D1475" i="1"/>
  <c r="C1475" i="1"/>
  <c r="G1474" i="1"/>
  <c r="D1474" i="1"/>
  <c r="H1474" i="1" s="1"/>
  <c r="C1474" i="1"/>
  <c r="G1473" i="1"/>
  <c r="D1473" i="1"/>
  <c r="H1473" i="1" s="1"/>
  <c r="C1473" i="1"/>
  <c r="D1472" i="1"/>
  <c r="H1472" i="1" s="1"/>
  <c r="C1472" i="1"/>
  <c r="D1471" i="1"/>
  <c r="C1471" i="1"/>
  <c r="G1470" i="1"/>
  <c r="D1470" i="1"/>
  <c r="H1470" i="1" s="1"/>
  <c r="C1470" i="1"/>
  <c r="G1469" i="1"/>
  <c r="D1469" i="1"/>
  <c r="H1469" i="1" s="1"/>
  <c r="C1469" i="1"/>
  <c r="G1468" i="1"/>
  <c r="D1468" i="1"/>
  <c r="H1468" i="1" s="1"/>
  <c r="C1468" i="1"/>
  <c r="D1467" i="1"/>
  <c r="C1467" i="1"/>
  <c r="G1466" i="1"/>
  <c r="D1466" i="1"/>
  <c r="H1466" i="1" s="1"/>
  <c r="C1466" i="1"/>
  <c r="G1465" i="1"/>
  <c r="D1465" i="1"/>
  <c r="H1465" i="1" s="1"/>
  <c r="C1465" i="1"/>
  <c r="D1464" i="1"/>
  <c r="C1464" i="1"/>
  <c r="D1463" i="1"/>
  <c r="C1463" i="1"/>
  <c r="G1462" i="1"/>
  <c r="D1462" i="1"/>
  <c r="H1462" i="1" s="1"/>
  <c r="C1462" i="1"/>
  <c r="G1461" i="1"/>
  <c r="D1461" i="1"/>
  <c r="H1461" i="1" s="1"/>
  <c r="C1461" i="1"/>
  <c r="D1460" i="1"/>
  <c r="H1460" i="1" s="1"/>
  <c r="C1460" i="1"/>
  <c r="D1459" i="1"/>
  <c r="C1459" i="1"/>
  <c r="G1458" i="1"/>
  <c r="D1458" i="1"/>
  <c r="H1458" i="1" s="1"/>
  <c r="C1458" i="1"/>
  <c r="G1457" i="1"/>
  <c r="D1457" i="1"/>
  <c r="H1457" i="1" s="1"/>
  <c r="C1457" i="1"/>
  <c r="D1456" i="1"/>
  <c r="H1456" i="1" s="1"/>
  <c r="C1456" i="1"/>
  <c r="D1455" i="1"/>
  <c r="C1455" i="1"/>
  <c r="G1454" i="1"/>
  <c r="D1454" i="1"/>
  <c r="H1454" i="1" s="1"/>
  <c r="C1454" i="1"/>
  <c r="G1453" i="1"/>
  <c r="D1453" i="1"/>
  <c r="H1453" i="1" s="1"/>
  <c r="C1453" i="1"/>
  <c r="G1452" i="1"/>
  <c r="D1452" i="1"/>
  <c r="H1452" i="1" s="1"/>
  <c r="C1452" i="1"/>
  <c r="D1451" i="1"/>
  <c r="C1451" i="1"/>
  <c r="G1450" i="1"/>
  <c r="D1450" i="1"/>
  <c r="H1450" i="1" s="1"/>
  <c r="C1450" i="1"/>
  <c r="G1449" i="1"/>
  <c r="D1449" i="1"/>
  <c r="H1449" i="1" s="1"/>
  <c r="C1449" i="1"/>
  <c r="D1448" i="1"/>
  <c r="C1448" i="1"/>
  <c r="D1447" i="1"/>
  <c r="C1447" i="1"/>
  <c r="G1446" i="1"/>
  <c r="D1446" i="1"/>
  <c r="H1446" i="1" s="1"/>
  <c r="C1446" i="1"/>
  <c r="G1445" i="1"/>
  <c r="D1445" i="1"/>
  <c r="H1445" i="1" s="1"/>
  <c r="C1445" i="1"/>
  <c r="D1444" i="1"/>
  <c r="H1444" i="1" s="1"/>
  <c r="C1444" i="1"/>
  <c r="D1443" i="1"/>
  <c r="C1443" i="1"/>
  <c r="G1442" i="1"/>
  <c r="D1442" i="1"/>
  <c r="H1442" i="1" s="1"/>
  <c r="C1442" i="1"/>
  <c r="G1441" i="1"/>
  <c r="D1441" i="1"/>
  <c r="H1441" i="1" s="1"/>
  <c r="C1441" i="1"/>
  <c r="D1440" i="1"/>
  <c r="H1440" i="1" s="1"/>
  <c r="C1440" i="1"/>
  <c r="D1439" i="1"/>
  <c r="C1439" i="1"/>
  <c r="G1438" i="1"/>
  <c r="D1438" i="1"/>
  <c r="H1438" i="1" s="1"/>
  <c r="C1438" i="1"/>
  <c r="G1437" i="1"/>
  <c r="D1437" i="1"/>
  <c r="H1437" i="1" s="1"/>
  <c r="C1437" i="1"/>
  <c r="G1436" i="1"/>
  <c r="D1436" i="1"/>
  <c r="H1436" i="1" s="1"/>
  <c r="C1436" i="1"/>
  <c r="D1435" i="1"/>
  <c r="C1435" i="1"/>
  <c r="G1434" i="1"/>
  <c r="D1434" i="1"/>
  <c r="H1434" i="1" s="1"/>
  <c r="C1434" i="1"/>
  <c r="G1433" i="1"/>
  <c r="D1433" i="1"/>
  <c r="H1433" i="1" s="1"/>
  <c r="C1433" i="1"/>
  <c r="D1432" i="1"/>
  <c r="C1432" i="1"/>
  <c r="G1430" i="1"/>
  <c r="D1430" i="1"/>
  <c r="H1430" i="1" s="1"/>
  <c r="C1430" i="1"/>
  <c r="D1429" i="1"/>
  <c r="H1429" i="1" s="1"/>
  <c r="C1429" i="1"/>
  <c r="D1428" i="1"/>
  <c r="C1428" i="1"/>
  <c r="G1427" i="1"/>
  <c r="D1427" i="1"/>
  <c r="H1427" i="1" s="1"/>
  <c r="C1427" i="1"/>
  <c r="G1426" i="1"/>
  <c r="D1426" i="1"/>
  <c r="H1426" i="1" s="1"/>
  <c r="C1426" i="1"/>
  <c r="D1425" i="1"/>
  <c r="H1425" i="1" s="1"/>
  <c r="C1425" i="1"/>
  <c r="D1424" i="1"/>
  <c r="C1424" i="1"/>
  <c r="G1423" i="1"/>
  <c r="D1423" i="1"/>
  <c r="H1423" i="1" s="1"/>
  <c r="C1423" i="1"/>
  <c r="G1422" i="1"/>
  <c r="D1422" i="1"/>
  <c r="H1422" i="1" s="1"/>
  <c r="C1422" i="1"/>
  <c r="G1421" i="1"/>
  <c r="D1421" i="1"/>
  <c r="H1421" i="1" s="1"/>
  <c r="C1421" i="1"/>
  <c r="D1420" i="1"/>
  <c r="C1420" i="1"/>
  <c r="G1419" i="1"/>
  <c r="D1419" i="1"/>
  <c r="H1419" i="1" s="1"/>
  <c r="C1419" i="1"/>
  <c r="G1418" i="1"/>
  <c r="D1418" i="1"/>
  <c r="H1418" i="1" s="1"/>
  <c r="C1418" i="1"/>
  <c r="D1417" i="1"/>
  <c r="C1417" i="1"/>
  <c r="D1416" i="1"/>
  <c r="C1416" i="1"/>
  <c r="G1415" i="1"/>
  <c r="D1415" i="1"/>
  <c r="H1415" i="1" s="1"/>
  <c r="C1415" i="1"/>
  <c r="G1414" i="1"/>
  <c r="D1414" i="1"/>
  <c r="H1414" i="1" s="1"/>
  <c r="C1414" i="1"/>
  <c r="D1413" i="1"/>
  <c r="H1413" i="1" s="1"/>
  <c r="C1413" i="1"/>
  <c r="D1412" i="1"/>
  <c r="C1412" i="1"/>
  <c r="G1411" i="1"/>
  <c r="D1411" i="1"/>
  <c r="H1411" i="1" s="1"/>
  <c r="C1411" i="1"/>
  <c r="G1410" i="1"/>
  <c r="D1410" i="1"/>
  <c r="H1410" i="1" s="1"/>
  <c r="C1410" i="1"/>
  <c r="D1409" i="1"/>
  <c r="H1409" i="1" s="1"/>
  <c r="C1409" i="1"/>
  <c r="D1408" i="1"/>
  <c r="C1408" i="1"/>
  <c r="G1407" i="1"/>
  <c r="D1407" i="1"/>
  <c r="H1407" i="1" s="1"/>
  <c r="C1407" i="1"/>
  <c r="G1406" i="1"/>
  <c r="D1406" i="1"/>
  <c r="H1406" i="1" s="1"/>
  <c r="C1406" i="1"/>
  <c r="G1405" i="1"/>
  <c r="D1405" i="1"/>
  <c r="H1405" i="1" s="1"/>
  <c r="C1405" i="1"/>
  <c r="D1404" i="1"/>
  <c r="C1404" i="1"/>
  <c r="G1403" i="1"/>
  <c r="D1403" i="1"/>
  <c r="H1403" i="1" s="1"/>
  <c r="C1403" i="1"/>
  <c r="G1402" i="1"/>
  <c r="D1402" i="1"/>
  <c r="H1402" i="1" s="1"/>
  <c r="C1402" i="1"/>
  <c r="D1401" i="1"/>
  <c r="C1401" i="1"/>
  <c r="D1400" i="1"/>
  <c r="C1400" i="1"/>
  <c r="D1399" i="1"/>
  <c r="H1399" i="1" s="1"/>
  <c r="C1399" i="1"/>
  <c r="G1399" i="1" s="1"/>
  <c r="D1398" i="1"/>
  <c r="C1398" i="1"/>
  <c r="G1398" i="1" s="1"/>
  <c r="D1397" i="1"/>
  <c r="H1397" i="1" s="1"/>
  <c r="C1397" i="1"/>
  <c r="D1396" i="1"/>
  <c r="C1396" i="1"/>
  <c r="D1395" i="1"/>
  <c r="C1395" i="1"/>
  <c r="G1394" i="1"/>
  <c r="D1394" i="1"/>
  <c r="C1394" i="1"/>
  <c r="D1393" i="1"/>
  <c r="C1393" i="1"/>
  <c r="D1392" i="1"/>
  <c r="C1392" i="1"/>
  <c r="D1391" i="1"/>
  <c r="H1391" i="1" s="1"/>
  <c r="C1391" i="1"/>
  <c r="D1390" i="1"/>
  <c r="C1390" i="1"/>
  <c r="G1389" i="1"/>
  <c r="D1389" i="1"/>
  <c r="H1389" i="1" s="1"/>
  <c r="C1389" i="1"/>
  <c r="D1388" i="1"/>
  <c r="C1388" i="1"/>
  <c r="D1387" i="1"/>
  <c r="C1387" i="1"/>
  <c r="D1386" i="1"/>
  <c r="H1386" i="1" s="1"/>
  <c r="C1386" i="1"/>
  <c r="G1386" i="1" s="1"/>
  <c r="D1385" i="1"/>
  <c r="C1385" i="1"/>
  <c r="D1384" i="1"/>
  <c r="C1384" i="1"/>
  <c r="D1383" i="1"/>
  <c r="C1383" i="1"/>
  <c r="G1383" i="1" s="1"/>
  <c r="D1382" i="1"/>
  <c r="C1382" i="1"/>
  <c r="G1382" i="1" s="1"/>
  <c r="D1381" i="1"/>
  <c r="H1381" i="1" s="1"/>
  <c r="C1381" i="1"/>
  <c r="D1380" i="1"/>
  <c r="C1380" i="1"/>
  <c r="G1379" i="1"/>
  <c r="D1379" i="1"/>
  <c r="H1379" i="1" s="1"/>
  <c r="C1379" i="1"/>
  <c r="G1378" i="1"/>
  <c r="D1378" i="1"/>
  <c r="H1378" i="1" s="1"/>
  <c r="C1378" i="1"/>
  <c r="D1377" i="1"/>
  <c r="H1377" i="1" s="1"/>
  <c r="C1377" i="1"/>
  <c r="D1376" i="1"/>
  <c r="C1376" i="1"/>
  <c r="G1375" i="1"/>
  <c r="D1375" i="1"/>
  <c r="H1375" i="1" s="1"/>
  <c r="C1375" i="1"/>
  <c r="G1374" i="1"/>
  <c r="D1374" i="1"/>
  <c r="H1374" i="1" s="1"/>
  <c r="C1374" i="1"/>
  <c r="G1373" i="1"/>
  <c r="D1373" i="1"/>
  <c r="H1373" i="1" s="1"/>
  <c r="C1373" i="1"/>
  <c r="D1372" i="1"/>
  <c r="C1372" i="1"/>
  <c r="G1371" i="1"/>
  <c r="D1371" i="1"/>
  <c r="H1371" i="1" s="1"/>
  <c r="C1371" i="1"/>
  <c r="G1370" i="1"/>
  <c r="D1370" i="1"/>
  <c r="H1370" i="1" s="1"/>
  <c r="C1370" i="1"/>
  <c r="D1369" i="1"/>
  <c r="C1369" i="1"/>
  <c r="D1368" i="1"/>
  <c r="C1368" i="1"/>
  <c r="G1367" i="1"/>
  <c r="D1367" i="1"/>
  <c r="H1367" i="1" s="1"/>
  <c r="C1367" i="1"/>
  <c r="G1366" i="1"/>
  <c r="D1366" i="1"/>
  <c r="H1366" i="1" s="1"/>
  <c r="C1366" i="1"/>
  <c r="D1365" i="1"/>
  <c r="H1365" i="1" s="1"/>
  <c r="C1365" i="1"/>
  <c r="D1364" i="1"/>
  <c r="C1364" i="1"/>
  <c r="G1363" i="1"/>
  <c r="D1363" i="1"/>
  <c r="H1363" i="1" s="1"/>
  <c r="C1363" i="1"/>
  <c r="G1362" i="1"/>
  <c r="D1362" i="1"/>
  <c r="H1362" i="1" s="1"/>
  <c r="C1362" i="1"/>
  <c r="D1361" i="1"/>
  <c r="H1361" i="1" s="1"/>
  <c r="C1361" i="1"/>
  <c r="D1360" i="1"/>
  <c r="C1360" i="1"/>
  <c r="G1359" i="1"/>
  <c r="D1359" i="1"/>
  <c r="H1359" i="1" s="1"/>
  <c r="C1359" i="1"/>
  <c r="G1358" i="1"/>
  <c r="D1358" i="1"/>
  <c r="H1358" i="1" s="1"/>
  <c r="C1358" i="1"/>
  <c r="G1357" i="1"/>
  <c r="D1357" i="1"/>
  <c r="H1357" i="1" s="1"/>
  <c r="C1357" i="1"/>
  <c r="D1356" i="1"/>
  <c r="C1356" i="1"/>
  <c r="G1355" i="1"/>
  <c r="D1355" i="1"/>
  <c r="H1355" i="1" s="1"/>
  <c r="C1355" i="1"/>
  <c r="G1354" i="1"/>
  <c r="D1354" i="1"/>
  <c r="H1354" i="1" s="1"/>
  <c r="C1354" i="1"/>
  <c r="D1353" i="1"/>
  <c r="C1353" i="1"/>
  <c r="D1352" i="1"/>
  <c r="C1352" i="1"/>
  <c r="G1351" i="1"/>
  <c r="D1351" i="1"/>
  <c r="H1351" i="1" s="1"/>
  <c r="C1351" i="1"/>
  <c r="G1350" i="1"/>
  <c r="D1350" i="1"/>
  <c r="H1350" i="1" s="1"/>
  <c r="C1350" i="1"/>
  <c r="D1349" i="1"/>
  <c r="H1349" i="1" s="1"/>
  <c r="C1349" i="1"/>
  <c r="D1348" i="1"/>
  <c r="C1348" i="1"/>
  <c r="G1347" i="1"/>
  <c r="D1347" i="1"/>
  <c r="H1347" i="1" s="1"/>
  <c r="C1347" i="1"/>
  <c r="G1346" i="1"/>
  <c r="D1346" i="1"/>
  <c r="H1346" i="1" s="1"/>
  <c r="C1346" i="1"/>
  <c r="D1345" i="1"/>
  <c r="H1345" i="1" s="1"/>
  <c r="C1345" i="1"/>
  <c r="D1344" i="1"/>
  <c r="C1344" i="1"/>
  <c r="G1343" i="1"/>
  <c r="D1343" i="1"/>
  <c r="H1343" i="1" s="1"/>
  <c r="C1343" i="1"/>
  <c r="D1342" i="1"/>
  <c r="H1342" i="1" s="1"/>
  <c r="C1342" i="1"/>
  <c r="G1341" i="1"/>
  <c r="D1341" i="1"/>
  <c r="H1341" i="1" s="1"/>
  <c r="C1341" i="1"/>
  <c r="D1340" i="1"/>
  <c r="C1340" i="1"/>
  <c r="G1339" i="1"/>
  <c r="D1339" i="1"/>
  <c r="H1339" i="1" s="1"/>
  <c r="C1339" i="1"/>
  <c r="D1338" i="1"/>
  <c r="H1338" i="1" s="1"/>
  <c r="C1338" i="1"/>
  <c r="D1337" i="1"/>
  <c r="C1337" i="1"/>
  <c r="D1336" i="1"/>
  <c r="C1336" i="1"/>
  <c r="G1335" i="1"/>
  <c r="D1335" i="1"/>
  <c r="H1335" i="1" s="1"/>
  <c r="C1335" i="1"/>
  <c r="G1334" i="1"/>
  <c r="D1334" i="1"/>
  <c r="H1334" i="1" s="1"/>
  <c r="C1334" i="1"/>
  <c r="D1333" i="1"/>
  <c r="H1333" i="1" s="1"/>
  <c r="C1333" i="1"/>
  <c r="D1332" i="1"/>
  <c r="C1332" i="1"/>
  <c r="G1331" i="1"/>
  <c r="D1331" i="1"/>
  <c r="H1331" i="1" s="1"/>
  <c r="C1331" i="1"/>
  <c r="G1330" i="1"/>
  <c r="D1330" i="1"/>
  <c r="H1330" i="1" s="1"/>
  <c r="C1330" i="1"/>
  <c r="D1329" i="1"/>
  <c r="H1329" i="1" s="1"/>
  <c r="C1329" i="1"/>
  <c r="D1328" i="1"/>
  <c r="C1328" i="1"/>
  <c r="G1327" i="1"/>
  <c r="D1327" i="1"/>
  <c r="H1327" i="1" s="1"/>
  <c r="C1327" i="1"/>
  <c r="G1326" i="1"/>
  <c r="D1326" i="1"/>
  <c r="H1326" i="1" s="1"/>
  <c r="C1326" i="1"/>
  <c r="G1325" i="1"/>
  <c r="D1325" i="1"/>
  <c r="H1325" i="1" s="1"/>
  <c r="C1325" i="1"/>
  <c r="D1324" i="1"/>
  <c r="C1324" i="1"/>
  <c r="G1323" i="1"/>
  <c r="D1323" i="1"/>
  <c r="H1323" i="1" s="1"/>
  <c r="C1323" i="1"/>
  <c r="G1322" i="1"/>
  <c r="D1322" i="1"/>
  <c r="H1322" i="1" s="1"/>
  <c r="C1322" i="1"/>
  <c r="D1321" i="1"/>
  <c r="C1321" i="1"/>
  <c r="D1320" i="1"/>
  <c r="C1320" i="1"/>
  <c r="G1319" i="1"/>
  <c r="D1319" i="1"/>
  <c r="H1319" i="1" s="1"/>
  <c r="C1319" i="1"/>
  <c r="G1318" i="1"/>
  <c r="D1318" i="1"/>
  <c r="H1318" i="1" s="1"/>
  <c r="C1318" i="1"/>
  <c r="D1317" i="1"/>
  <c r="H1317" i="1" s="1"/>
  <c r="C1317" i="1"/>
  <c r="D1316" i="1"/>
  <c r="C1316" i="1"/>
  <c r="G1315" i="1"/>
  <c r="D1315" i="1"/>
  <c r="H1315" i="1" s="1"/>
  <c r="C1315" i="1"/>
  <c r="G1314" i="1"/>
  <c r="D1314" i="1"/>
  <c r="H1314" i="1" s="1"/>
  <c r="C1314" i="1"/>
  <c r="D1313" i="1"/>
  <c r="H1313" i="1" s="1"/>
  <c r="C1313" i="1"/>
  <c r="D1312" i="1"/>
  <c r="C1312" i="1"/>
  <c r="D1311" i="1"/>
  <c r="H1311" i="1" s="1"/>
  <c r="C1311" i="1"/>
  <c r="G1310" i="1"/>
  <c r="D1310" i="1"/>
  <c r="H1310" i="1" s="1"/>
  <c r="C1310" i="1"/>
  <c r="G1309" i="1"/>
  <c r="D1309" i="1"/>
  <c r="H1309" i="1" s="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5" i="1"/>
  <c r="H1294" i="1"/>
  <c r="D1294" i="1"/>
  <c r="C1294" i="1"/>
  <c r="G1294" i="1" s="1"/>
  <c r="G1293" i="1"/>
  <c r="D1293" i="1"/>
  <c r="C1293" i="1"/>
  <c r="H1293" i="1" s="1"/>
  <c r="H1292" i="1"/>
  <c r="D1292" i="1"/>
  <c r="C1292" i="1"/>
  <c r="G1292" i="1" s="1"/>
  <c r="H1291" i="1"/>
  <c r="D1291" i="1"/>
  <c r="G1291" i="1" s="1"/>
  <c r="C1291" i="1"/>
  <c r="D1290" i="1"/>
  <c r="H1290" i="1" s="1"/>
  <c r="C1290" i="1"/>
  <c r="G1290" i="1" s="1"/>
  <c r="D1289" i="1"/>
  <c r="G1289" i="1" s="1"/>
  <c r="C1289" i="1"/>
  <c r="H1289" i="1" s="1"/>
  <c r="H1288" i="1"/>
  <c r="D1288" i="1"/>
  <c r="C1288" i="1"/>
  <c r="G1288" i="1" s="1"/>
  <c r="H1287" i="1"/>
  <c r="D1287" i="1"/>
  <c r="C1287" i="1"/>
  <c r="D1286" i="1"/>
  <c r="H1286" i="1" s="1"/>
  <c r="C1286" i="1"/>
  <c r="D1285" i="1"/>
  <c r="G1285" i="1" s="1"/>
  <c r="C1285" i="1"/>
  <c r="H1285" i="1" s="1"/>
  <c r="G1284" i="1"/>
  <c r="D1284" i="1"/>
  <c r="C1284" i="1"/>
  <c r="H1284" i="1" s="1"/>
  <c r="D1283" i="1"/>
  <c r="C1283" i="1"/>
  <c r="H1283" i="1" s="1"/>
  <c r="H1282" i="1"/>
  <c r="G1282" i="1"/>
  <c r="D1282" i="1"/>
  <c r="C1282" i="1"/>
  <c r="D1281" i="1"/>
  <c r="C1281" i="1"/>
  <c r="H1280" i="1"/>
  <c r="G1280" i="1"/>
  <c r="D1280" i="1"/>
  <c r="C1280" i="1"/>
  <c r="D1279" i="1"/>
  <c r="G1279" i="1" s="1"/>
  <c r="C1279" i="1"/>
  <c r="D1278" i="1"/>
  <c r="C1278" i="1"/>
  <c r="G1277" i="1"/>
  <c r="D1277" i="1"/>
  <c r="C1277" i="1"/>
  <c r="H1277" i="1" s="1"/>
  <c r="G1276" i="1"/>
  <c r="D1276" i="1"/>
  <c r="C1276" i="1"/>
  <c r="H1276" i="1" s="1"/>
  <c r="G1275" i="1"/>
  <c r="D1275" i="1"/>
  <c r="C1275" i="1"/>
  <c r="H1275" i="1" s="1"/>
  <c r="G1274" i="1"/>
  <c r="D1274" i="1"/>
  <c r="H1274" i="1" s="1"/>
  <c r="C1274" i="1"/>
  <c r="H1273" i="1"/>
  <c r="D1273" i="1"/>
  <c r="C1273" i="1"/>
  <c r="G1273" i="1" s="1"/>
  <c r="D1272" i="1"/>
  <c r="C1272" i="1"/>
  <c r="G1272" i="1" s="1"/>
  <c r="D1271" i="1"/>
  <c r="C1271" i="1"/>
  <c r="G1271" i="1" s="1"/>
  <c r="D1270" i="1"/>
  <c r="C1270" i="1"/>
  <c r="G1270" i="1" s="1"/>
  <c r="H1269" i="1"/>
  <c r="D1269" i="1"/>
  <c r="C1269" i="1"/>
  <c r="G1269" i="1" s="1"/>
  <c r="C1268" i="1"/>
  <c r="H1267" i="1"/>
  <c r="G1267" i="1"/>
  <c r="D1267" i="1"/>
  <c r="C1267" i="1"/>
  <c r="H1266" i="1"/>
  <c r="D1266" i="1"/>
  <c r="G1266" i="1" s="1"/>
  <c r="C1266" i="1"/>
  <c r="D1265" i="1"/>
  <c r="H1265" i="1" s="1"/>
  <c r="C1265" i="1"/>
  <c r="D1264" i="1"/>
  <c r="H1264" i="1" s="1"/>
  <c r="C1264" i="1"/>
  <c r="D1263" i="1"/>
  <c r="G1263" i="1" s="1"/>
  <c r="C1263" i="1"/>
  <c r="H1262" i="1"/>
  <c r="G1262" i="1"/>
  <c r="D1262" i="1"/>
  <c r="C1262" i="1"/>
  <c r="D1261" i="1"/>
  <c r="H1261" i="1" s="1"/>
  <c r="C1261" i="1"/>
  <c r="C1260" i="1"/>
  <c r="C1259" i="1"/>
  <c r="D1258" i="1"/>
  <c r="H1258" i="1" s="1"/>
  <c r="C1258" i="1"/>
  <c r="D1257" i="1"/>
  <c r="H1257" i="1" s="1"/>
  <c r="C1257" i="1"/>
  <c r="D1256" i="1"/>
  <c r="H1256" i="1" s="1"/>
  <c r="C1256" i="1"/>
  <c r="D1254" i="1"/>
  <c r="H1254" i="1" s="1"/>
  <c r="C1254" i="1"/>
  <c r="D1253" i="1"/>
  <c r="H1253" i="1" s="1"/>
  <c r="C1253" i="1"/>
  <c r="D1252" i="1"/>
  <c r="H1252" i="1" s="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H1203" i="1" s="1"/>
  <c r="C1203" i="1"/>
  <c r="H1202" i="1"/>
  <c r="G1202" i="1"/>
  <c r="D1202" i="1"/>
  <c r="C1202" i="1"/>
  <c r="D1201" i="1"/>
  <c r="H1201" i="1" s="1"/>
  <c r="C1201" i="1"/>
  <c r="G1200" i="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D1185" i="1"/>
  <c r="H1185" i="1" s="1"/>
  <c r="C1185" i="1"/>
  <c r="D1184" i="1"/>
  <c r="H1184" i="1" s="1"/>
  <c r="C1184" i="1"/>
  <c r="D1183" i="1"/>
  <c r="G1183" i="1" s="1"/>
  <c r="C1183"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C1018" i="1"/>
  <c r="C1017" i="1"/>
  <c r="D1016" i="1"/>
  <c r="C1016" i="1"/>
  <c r="D1015" i="1"/>
  <c r="C1015" i="1"/>
  <c r="D1014" i="1"/>
  <c r="C1014" i="1"/>
  <c r="D1013" i="1"/>
  <c r="C1013" i="1"/>
  <c r="C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H898" i="1" s="1"/>
  <c r="C898" i="1"/>
  <c r="D897" i="1"/>
  <c r="C897" i="1"/>
  <c r="D896" i="1"/>
  <c r="C896" i="1"/>
  <c r="G896" i="1" s="1"/>
  <c r="H895" i="1"/>
  <c r="D895" i="1"/>
  <c r="C895" i="1"/>
  <c r="G895" i="1" s="1"/>
  <c r="D894" i="1"/>
  <c r="H894" i="1" s="1"/>
  <c r="C894" i="1"/>
  <c r="D893" i="1"/>
  <c r="C893" i="1"/>
  <c r="D892" i="1"/>
  <c r="C892" i="1"/>
  <c r="G892" i="1" s="1"/>
  <c r="H891" i="1"/>
  <c r="D891" i="1"/>
  <c r="C891" i="1"/>
  <c r="G891" i="1" s="1"/>
  <c r="D890" i="1"/>
  <c r="H890" i="1" s="1"/>
  <c r="C890" i="1"/>
  <c r="D889" i="1"/>
  <c r="C889" i="1"/>
  <c r="D888" i="1"/>
  <c r="C888" i="1"/>
  <c r="G888" i="1" s="1"/>
  <c r="H887" i="1"/>
  <c r="D887" i="1"/>
  <c r="C887" i="1"/>
  <c r="G887" i="1" s="1"/>
  <c r="D886" i="1"/>
  <c r="H886" i="1" s="1"/>
  <c r="C886" i="1"/>
  <c r="D885" i="1"/>
  <c r="C885" i="1"/>
  <c r="D884" i="1"/>
  <c r="C884" i="1"/>
  <c r="G884" i="1" s="1"/>
  <c r="H883" i="1"/>
  <c r="D883" i="1"/>
  <c r="C883" i="1"/>
  <c r="G883" i="1" s="1"/>
  <c r="D882" i="1"/>
  <c r="H882" i="1" s="1"/>
  <c r="C882" i="1"/>
  <c r="D881" i="1"/>
  <c r="C881" i="1"/>
  <c r="D880" i="1"/>
  <c r="C880" i="1"/>
  <c r="G880" i="1" s="1"/>
  <c r="H879" i="1"/>
  <c r="D879" i="1"/>
  <c r="C879" i="1"/>
  <c r="G879" i="1" s="1"/>
  <c r="D878" i="1"/>
  <c r="H878" i="1" s="1"/>
  <c r="C878" i="1"/>
  <c r="D877" i="1"/>
  <c r="C877" i="1"/>
  <c r="D876" i="1"/>
  <c r="C876" i="1"/>
  <c r="G876" i="1" s="1"/>
  <c r="H875" i="1"/>
  <c r="D875" i="1"/>
  <c r="C875" i="1"/>
  <c r="G875" i="1" s="1"/>
  <c r="D874" i="1"/>
  <c r="H874" i="1" s="1"/>
  <c r="C874" i="1"/>
  <c r="D873" i="1"/>
  <c r="C873" i="1"/>
  <c r="D872" i="1"/>
  <c r="C872" i="1"/>
  <c r="G872" i="1" s="1"/>
  <c r="H871" i="1"/>
  <c r="D871" i="1"/>
  <c r="C871" i="1"/>
  <c r="G871" i="1" s="1"/>
  <c r="D870" i="1"/>
  <c r="H870" i="1" s="1"/>
  <c r="C870" i="1"/>
  <c r="D869" i="1"/>
  <c r="C869" i="1"/>
  <c r="D868" i="1"/>
  <c r="C868" i="1"/>
  <c r="G868" i="1" s="1"/>
  <c r="H867" i="1"/>
  <c r="D867" i="1"/>
  <c r="C867" i="1"/>
  <c r="G867" i="1" s="1"/>
  <c r="D866" i="1"/>
  <c r="H866" i="1" s="1"/>
  <c r="C866" i="1"/>
  <c r="D865" i="1"/>
  <c r="C865" i="1"/>
  <c r="D864" i="1"/>
  <c r="C864" i="1"/>
  <c r="G864" i="1" s="1"/>
  <c r="H863" i="1"/>
  <c r="D863" i="1"/>
  <c r="C863" i="1"/>
  <c r="G863" i="1" s="1"/>
  <c r="D862" i="1"/>
  <c r="H862" i="1" s="1"/>
  <c r="C862" i="1"/>
  <c r="D861" i="1"/>
  <c r="C861" i="1"/>
  <c r="D860" i="1"/>
  <c r="C860" i="1"/>
  <c r="G860" i="1" s="1"/>
  <c r="H859" i="1"/>
  <c r="D859" i="1"/>
  <c r="C859" i="1"/>
  <c r="G859" i="1" s="1"/>
  <c r="D858" i="1"/>
  <c r="H858" i="1" s="1"/>
  <c r="C858" i="1"/>
  <c r="D857" i="1"/>
  <c r="C857" i="1"/>
  <c r="D856" i="1"/>
  <c r="C856" i="1"/>
  <c r="G856" i="1" s="1"/>
  <c r="H855" i="1"/>
  <c r="D855" i="1"/>
  <c r="C855" i="1"/>
  <c r="G855" i="1" s="1"/>
  <c r="D854" i="1"/>
  <c r="H854" i="1" s="1"/>
  <c r="C854" i="1"/>
  <c r="D853" i="1"/>
  <c r="C853" i="1"/>
  <c r="D852" i="1"/>
  <c r="C852" i="1"/>
  <c r="G852" i="1" s="1"/>
  <c r="H851" i="1"/>
  <c r="D851" i="1"/>
  <c r="C851" i="1"/>
  <c r="G851" i="1" s="1"/>
  <c r="D850" i="1"/>
  <c r="H850" i="1" s="1"/>
  <c r="C850" i="1"/>
  <c r="D849" i="1"/>
  <c r="C849" i="1"/>
  <c r="D848" i="1"/>
  <c r="C848" i="1"/>
  <c r="G848" i="1" s="1"/>
  <c r="H847" i="1"/>
  <c r="D847" i="1"/>
  <c r="C847" i="1"/>
  <c r="G847" i="1" s="1"/>
  <c r="D846" i="1"/>
  <c r="H846" i="1" s="1"/>
  <c r="C846" i="1"/>
  <c r="D845" i="1"/>
  <c r="C845" i="1"/>
  <c r="D844" i="1"/>
  <c r="C844" i="1"/>
  <c r="G844" i="1" s="1"/>
  <c r="H843" i="1"/>
  <c r="D843" i="1"/>
  <c r="C843" i="1"/>
  <c r="G843" i="1" s="1"/>
  <c r="D842" i="1"/>
  <c r="H842" i="1" s="1"/>
  <c r="C842" i="1"/>
  <c r="D841" i="1"/>
  <c r="C841" i="1"/>
  <c r="D840" i="1"/>
  <c r="C840" i="1"/>
  <c r="G840" i="1" s="1"/>
  <c r="H839" i="1"/>
  <c r="D839" i="1"/>
  <c r="C839" i="1"/>
  <c r="G839" i="1" s="1"/>
  <c r="D838" i="1"/>
  <c r="H838" i="1" s="1"/>
  <c r="C838" i="1"/>
  <c r="D837" i="1"/>
  <c r="C837" i="1"/>
  <c r="D836" i="1"/>
  <c r="C836" i="1"/>
  <c r="G836" i="1" s="1"/>
  <c r="H835" i="1"/>
  <c r="D835" i="1"/>
  <c r="C835" i="1"/>
  <c r="G835" i="1" s="1"/>
  <c r="D834" i="1"/>
  <c r="H834" i="1" s="1"/>
  <c r="C834" i="1"/>
  <c r="D833" i="1"/>
  <c r="C833" i="1"/>
  <c r="D832" i="1"/>
  <c r="C832" i="1"/>
  <c r="G832" i="1" s="1"/>
  <c r="H831" i="1"/>
  <c r="D831" i="1"/>
  <c r="C831" i="1"/>
  <c r="G831" i="1" s="1"/>
  <c r="D830" i="1"/>
  <c r="H830" i="1" s="1"/>
  <c r="C830" i="1"/>
  <c r="D829" i="1"/>
  <c r="C829" i="1"/>
  <c r="D828" i="1"/>
  <c r="C828" i="1"/>
  <c r="G828" i="1" s="1"/>
  <c r="H827" i="1"/>
  <c r="D827" i="1"/>
  <c r="C827" i="1"/>
  <c r="G827" i="1" s="1"/>
  <c r="D826" i="1"/>
  <c r="H826" i="1" s="1"/>
  <c r="C826" i="1"/>
  <c r="D825" i="1"/>
  <c r="C825" i="1"/>
  <c r="D824" i="1"/>
  <c r="C824" i="1"/>
  <c r="G824" i="1" s="1"/>
  <c r="H823" i="1"/>
  <c r="D823" i="1"/>
  <c r="C823" i="1"/>
  <c r="G823" i="1" s="1"/>
  <c r="D822" i="1"/>
  <c r="H822" i="1" s="1"/>
  <c r="C822" i="1"/>
  <c r="D821" i="1"/>
  <c r="C821" i="1"/>
  <c r="D820" i="1"/>
  <c r="C820" i="1"/>
  <c r="G820" i="1" s="1"/>
  <c r="H819" i="1"/>
  <c r="D819" i="1"/>
  <c r="C819" i="1"/>
  <c r="G819" i="1" s="1"/>
  <c r="D818" i="1"/>
  <c r="H818" i="1" s="1"/>
  <c r="C818" i="1"/>
  <c r="D817" i="1"/>
  <c r="C817" i="1"/>
  <c r="D816" i="1"/>
  <c r="C816" i="1"/>
  <c r="G816" i="1" s="1"/>
  <c r="H815" i="1"/>
  <c r="D815" i="1"/>
  <c r="C815" i="1"/>
  <c r="G815" i="1" s="1"/>
  <c r="D814" i="1"/>
  <c r="H814" i="1" s="1"/>
  <c r="C814" i="1"/>
  <c r="D813" i="1"/>
  <c r="C813" i="1"/>
  <c r="D812" i="1"/>
  <c r="C812" i="1"/>
  <c r="G812" i="1" s="1"/>
  <c r="H811" i="1"/>
  <c r="D811" i="1"/>
  <c r="C811" i="1"/>
  <c r="G811" i="1" s="1"/>
  <c r="D810" i="1"/>
  <c r="H810" i="1" s="1"/>
  <c r="C810" i="1"/>
  <c r="D809" i="1"/>
  <c r="C809" i="1"/>
  <c r="D808" i="1"/>
  <c r="C808" i="1"/>
  <c r="G808" i="1" s="1"/>
  <c r="H807" i="1"/>
  <c r="D807" i="1"/>
  <c r="C807" i="1"/>
  <c r="G807" i="1" s="1"/>
  <c r="D806" i="1"/>
  <c r="H806" i="1" s="1"/>
  <c r="C806" i="1"/>
  <c r="D805" i="1"/>
  <c r="C805" i="1"/>
  <c r="D804" i="1"/>
  <c r="C804" i="1"/>
  <c r="G804" i="1" s="1"/>
  <c r="H803" i="1"/>
  <c r="D803" i="1"/>
  <c r="C803" i="1"/>
  <c r="G803" i="1" s="1"/>
  <c r="D802" i="1"/>
  <c r="H802" i="1" s="1"/>
  <c r="C802" i="1"/>
  <c r="D801" i="1"/>
  <c r="C801" i="1"/>
  <c r="D800" i="1"/>
  <c r="C800" i="1"/>
  <c r="G800" i="1" s="1"/>
  <c r="H799" i="1"/>
  <c r="D799" i="1"/>
  <c r="C799" i="1"/>
  <c r="G799" i="1" s="1"/>
  <c r="D798" i="1"/>
  <c r="H798" i="1" s="1"/>
  <c r="C798" i="1"/>
  <c r="D797" i="1"/>
  <c r="C797" i="1"/>
  <c r="D796" i="1"/>
  <c r="C796" i="1"/>
  <c r="G796" i="1" s="1"/>
  <c r="H795" i="1"/>
  <c r="D795" i="1"/>
  <c r="C795" i="1"/>
  <c r="G795" i="1" s="1"/>
  <c r="D794" i="1"/>
  <c r="H794" i="1" s="1"/>
  <c r="C794" i="1"/>
  <c r="D793" i="1"/>
  <c r="C793" i="1"/>
  <c r="D792" i="1"/>
  <c r="C792" i="1"/>
  <c r="G792" i="1" s="1"/>
  <c r="H791" i="1"/>
  <c r="D791" i="1"/>
  <c r="C791" i="1"/>
  <c r="G791" i="1" s="1"/>
  <c r="D790" i="1"/>
  <c r="H790" i="1" s="1"/>
  <c r="C790" i="1"/>
  <c r="D789" i="1"/>
  <c r="C789" i="1"/>
  <c r="D788" i="1"/>
  <c r="C788" i="1"/>
  <c r="G788" i="1" s="1"/>
  <c r="H787" i="1"/>
  <c r="D787" i="1"/>
  <c r="C787" i="1"/>
  <c r="G787" i="1" s="1"/>
  <c r="D786" i="1"/>
  <c r="H786" i="1" s="1"/>
  <c r="C786" i="1"/>
  <c r="D785" i="1"/>
  <c r="C785" i="1"/>
  <c r="D784" i="1"/>
  <c r="C784" i="1"/>
  <c r="G784" i="1" s="1"/>
  <c r="H783" i="1"/>
  <c r="D783" i="1"/>
  <c r="C783" i="1"/>
  <c r="G783" i="1" s="1"/>
  <c r="D782" i="1"/>
  <c r="H782" i="1" s="1"/>
  <c r="C782" i="1"/>
  <c r="D781" i="1"/>
  <c r="C781" i="1"/>
  <c r="D780" i="1"/>
  <c r="C780" i="1"/>
  <c r="G780" i="1" s="1"/>
  <c r="H779" i="1"/>
  <c r="D779" i="1"/>
  <c r="C779" i="1"/>
  <c r="G779" i="1" s="1"/>
  <c r="D778" i="1"/>
  <c r="H778" i="1" s="1"/>
  <c r="C778" i="1"/>
  <c r="D777" i="1"/>
  <c r="C777" i="1"/>
  <c r="D776" i="1"/>
  <c r="C776" i="1"/>
  <c r="G776" i="1" s="1"/>
  <c r="H775" i="1"/>
  <c r="D775" i="1"/>
  <c r="C775" i="1"/>
  <c r="G775" i="1" s="1"/>
  <c r="D774" i="1"/>
  <c r="H774" i="1" s="1"/>
  <c r="C774" i="1"/>
  <c r="D773" i="1"/>
  <c r="C773" i="1"/>
  <c r="D772" i="1"/>
  <c r="C772" i="1"/>
  <c r="G772" i="1" s="1"/>
  <c r="H771" i="1"/>
  <c r="D771" i="1"/>
  <c r="C771" i="1"/>
  <c r="G771" i="1" s="1"/>
  <c r="D770" i="1"/>
  <c r="H770" i="1" s="1"/>
  <c r="C770" i="1"/>
  <c r="D769" i="1"/>
  <c r="C769" i="1"/>
  <c r="D768" i="1"/>
  <c r="C768" i="1"/>
  <c r="G768" i="1" s="1"/>
  <c r="H767" i="1"/>
  <c r="D767" i="1"/>
  <c r="C767" i="1"/>
  <c r="G767" i="1" s="1"/>
  <c r="D766" i="1"/>
  <c r="H766" i="1" s="1"/>
  <c r="C766" i="1"/>
  <c r="D765" i="1"/>
  <c r="C765" i="1"/>
  <c r="D764" i="1"/>
  <c r="C764" i="1"/>
  <c r="G764" i="1" s="1"/>
  <c r="H763" i="1"/>
  <c r="D763" i="1"/>
  <c r="C763" i="1"/>
  <c r="G763" i="1" s="1"/>
  <c r="D762" i="1"/>
  <c r="H762" i="1" s="1"/>
  <c r="C762" i="1"/>
  <c r="D761" i="1"/>
  <c r="C761" i="1"/>
  <c r="D760" i="1"/>
  <c r="C760" i="1"/>
  <c r="G760" i="1" s="1"/>
  <c r="H759" i="1"/>
  <c r="D759" i="1"/>
  <c r="C759" i="1"/>
  <c r="G759" i="1" s="1"/>
  <c r="D758" i="1"/>
  <c r="H758" i="1" s="1"/>
  <c r="C758" i="1"/>
  <c r="D757" i="1"/>
  <c r="C757" i="1"/>
  <c r="D756" i="1"/>
  <c r="C756" i="1"/>
  <c r="H755" i="1"/>
  <c r="D755" i="1"/>
  <c r="C755" i="1"/>
  <c r="G755" i="1" s="1"/>
  <c r="D754" i="1"/>
  <c r="H754" i="1" s="1"/>
  <c r="C754" i="1"/>
  <c r="D753" i="1"/>
  <c r="C753" i="1"/>
  <c r="D752" i="1"/>
  <c r="C752" i="1"/>
  <c r="H751" i="1"/>
  <c r="D751" i="1"/>
  <c r="C751" i="1"/>
  <c r="G751" i="1" s="1"/>
  <c r="H750" i="1"/>
  <c r="D750" i="1"/>
  <c r="C750" i="1"/>
  <c r="D749" i="1"/>
  <c r="C749" i="1"/>
  <c r="D748" i="1"/>
  <c r="C748" i="1"/>
  <c r="H747" i="1"/>
  <c r="D747" i="1"/>
  <c r="C747" i="1"/>
  <c r="G747" i="1" s="1"/>
  <c r="D746" i="1"/>
  <c r="H746" i="1" s="1"/>
  <c r="C746" i="1"/>
  <c r="D745" i="1"/>
  <c r="C745" i="1"/>
  <c r="D744" i="1"/>
  <c r="C744" i="1"/>
  <c r="H743" i="1"/>
  <c r="D743" i="1"/>
  <c r="C743" i="1"/>
  <c r="G743" i="1" s="1"/>
  <c r="H742" i="1"/>
  <c r="D742" i="1"/>
  <c r="C742" i="1"/>
  <c r="D741" i="1"/>
  <c r="C741" i="1"/>
  <c r="D740" i="1"/>
  <c r="C740" i="1"/>
  <c r="H739" i="1"/>
  <c r="D739" i="1"/>
  <c r="C739" i="1"/>
  <c r="G739" i="1" s="1"/>
  <c r="D738" i="1"/>
  <c r="H738" i="1" s="1"/>
  <c r="C738" i="1"/>
  <c r="D737" i="1"/>
  <c r="C737" i="1"/>
  <c r="D736" i="1"/>
  <c r="C736" i="1"/>
  <c r="H735" i="1"/>
  <c r="D735" i="1"/>
  <c r="C735" i="1"/>
  <c r="G735" i="1" s="1"/>
  <c r="H734" i="1"/>
  <c r="D734" i="1"/>
  <c r="C734" i="1"/>
  <c r="D733" i="1"/>
  <c r="C733" i="1"/>
  <c r="D732" i="1"/>
  <c r="C732" i="1"/>
  <c r="H731" i="1"/>
  <c r="D731" i="1"/>
  <c r="C731" i="1"/>
  <c r="G731" i="1" s="1"/>
  <c r="D730" i="1"/>
  <c r="H730" i="1" s="1"/>
  <c r="C730" i="1"/>
  <c r="D729" i="1"/>
  <c r="C729" i="1"/>
  <c r="D728" i="1"/>
  <c r="C728" i="1"/>
  <c r="D727" i="1"/>
  <c r="H727" i="1" s="1"/>
  <c r="C727" i="1"/>
  <c r="G727" i="1" s="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H648" i="1"/>
  <c r="D648" i="1"/>
  <c r="G648" i="1" s="1"/>
  <c r="C648" i="1"/>
  <c r="H647" i="1"/>
  <c r="G647" i="1"/>
  <c r="D647" i="1"/>
  <c r="C647" i="1"/>
  <c r="D646" i="1"/>
  <c r="H646" i="1" s="1"/>
  <c r="C646" i="1"/>
  <c r="D645" i="1"/>
  <c r="H645" i="1" s="1"/>
  <c r="C645" i="1"/>
  <c r="C642" i="1"/>
  <c r="C641"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C422" i="1"/>
  <c r="H421" i="1"/>
  <c r="G421" i="1"/>
  <c r="D421" i="1"/>
  <c r="C421" i="1"/>
  <c r="D416" i="1"/>
  <c r="H416" i="1" s="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D377" i="1"/>
  <c r="H377" i="1" s="1"/>
  <c r="C377" i="1"/>
  <c r="H376" i="1"/>
  <c r="G376" i="1"/>
  <c r="D376" i="1"/>
  <c r="C376"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G302" i="1"/>
  <c r="D302" i="1"/>
  <c r="C302" i="1"/>
  <c r="H302" i="1" s="1"/>
  <c r="G301" i="1"/>
  <c r="D301" i="1"/>
  <c r="C301" i="1"/>
  <c r="H301" i="1" s="1"/>
  <c r="D300" i="1"/>
  <c r="G300" i="1" s="1"/>
  <c r="C300" i="1"/>
  <c r="H300" i="1" s="1"/>
  <c r="D299" i="1"/>
  <c r="G299" i="1" s="1"/>
  <c r="C299" i="1"/>
  <c r="H299" i="1" s="1"/>
  <c r="G298" i="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D267" i="1"/>
  <c r="G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D213" i="1"/>
  <c r="G213" i="1" s="1"/>
  <c r="C213" i="1"/>
  <c r="D212" i="1"/>
  <c r="G212" i="1" s="1"/>
  <c r="C212" i="1"/>
  <c r="H212" i="1" s="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C198"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C166" i="1"/>
  <c r="D165" i="1"/>
  <c r="C165" i="1"/>
  <c r="D164" i="1"/>
  <c r="C164" i="1"/>
  <c r="D163" i="1"/>
  <c r="C163" i="1"/>
  <c r="D162" i="1"/>
  <c r="C162" i="1"/>
  <c r="D161" i="1"/>
  <c r="C161" i="1"/>
  <c r="D159" i="1"/>
  <c r="C159" i="1"/>
  <c r="G159" i="1" s="1"/>
  <c r="D158" i="1"/>
  <c r="H158" i="1" s="1"/>
  <c r="C158" i="1"/>
  <c r="H157" i="1"/>
  <c r="D157" i="1"/>
  <c r="C157" i="1"/>
  <c r="G157" i="1" s="1"/>
  <c r="D156" i="1"/>
  <c r="C156" i="1"/>
  <c r="D155" i="1"/>
  <c r="C155" i="1"/>
  <c r="G155" i="1" s="1"/>
  <c r="H154" i="1"/>
  <c r="D154" i="1"/>
  <c r="C154" i="1"/>
  <c r="G154" i="1" s="1"/>
  <c r="H153" i="1"/>
  <c r="D153" i="1"/>
  <c r="C153" i="1"/>
  <c r="G153" i="1" s="1"/>
  <c r="D152" i="1"/>
  <c r="C152" i="1"/>
  <c r="G152" i="1" s="1"/>
  <c r="D151" i="1"/>
  <c r="C151" i="1"/>
  <c r="D150" i="1"/>
  <c r="H150" i="1" s="1"/>
  <c r="C150" i="1"/>
  <c r="C149" i="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D136" i="1"/>
  <c r="H135" i="1"/>
  <c r="G135" i="1"/>
  <c r="D135" i="1"/>
  <c r="C135" i="1"/>
  <c r="H134" i="1"/>
  <c r="G134" i="1"/>
  <c r="D134" i="1"/>
  <c r="C134" i="1"/>
  <c r="H133" i="1"/>
  <c r="D133" i="1"/>
  <c r="G133" i="1" s="1"/>
  <c r="C133" i="1"/>
  <c r="D132" i="1"/>
  <c r="H132" i="1" s="1"/>
  <c r="C132" i="1"/>
  <c r="D131" i="1"/>
  <c r="G131" i="1" s="1"/>
  <c r="C131"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H100" i="1" s="1"/>
  <c r="D99" i="1"/>
  <c r="C99" i="1"/>
  <c r="H99" i="1" s="1"/>
  <c r="G98" i="1"/>
  <c r="D98" i="1"/>
  <c r="C98" i="1"/>
  <c r="H98" i="1" s="1"/>
  <c r="G97" i="1"/>
  <c r="D97" i="1"/>
  <c r="C97" i="1"/>
  <c r="H97" i="1" s="1"/>
  <c r="D96" i="1"/>
  <c r="C96" i="1"/>
  <c r="H96" i="1" s="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D66" i="1"/>
  <c r="G66" i="1" s="1"/>
  <c r="C66" i="1"/>
  <c r="D65" i="1"/>
  <c r="G65" i="1" s="1"/>
  <c r="C65" i="1"/>
  <c r="H65" i="1" s="1"/>
  <c r="D64" i="1"/>
  <c r="G64" i="1" s="1"/>
  <c r="C64" i="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D45" i="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E319" i="9" l="1"/>
  <c r="B319" i="9" s="1"/>
  <c r="E5" i="7"/>
  <c r="D1539" i="1"/>
  <c r="I41" i="3"/>
  <c r="G1611" i="1"/>
  <c r="G1610" i="1"/>
  <c r="G1602" i="1"/>
  <c r="H1602" i="1"/>
  <c r="G1605" i="1"/>
  <c r="G1601" i="1"/>
  <c r="G1594" i="1"/>
  <c r="G1587" i="1"/>
  <c r="G1513" i="1"/>
  <c r="H1383" i="1"/>
  <c r="H1382" i="1"/>
  <c r="G1387" i="1"/>
  <c r="G1395" i="1"/>
  <c r="G1391" i="1"/>
  <c r="H1398" i="1"/>
  <c r="H1395" i="1"/>
  <c r="H1394" i="1"/>
  <c r="H1393" i="1"/>
  <c r="H1390" i="1"/>
  <c r="E335" i="9"/>
  <c r="B335" i="9" s="1"/>
  <c r="H1387" i="1"/>
  <c r="G1286" i="1"/>
  <c r="H1278" i="1"/>
  <c r="H1281" i="1"/>
  <c r="G1287" i="1"/>
  <c r="G1281" i="1"/>
  <c r="G1283" i="1"/>
  <c r="H1279" i="1"/>
  <c r="G1278" i="1"/>
  <c r="H1272" i="1"/>
  <c r="H1271" i="1"/>
  <c r="H1270" i="1"/>
  <c r="H1268" i="1"/>
  <c r="G1268" i="1"/>
  <c r="G1390" i="1"/>
  <c r="G1342" i="1"/>
  <c r="G1338" i="1"/>
  <c r="G1311" i="1"/>
  <c r="G1254" i="1"/>
  <c r="G1252" i="1"/>
  <c r="G1253" i="1"/>
  <c r="G1264" i="1"/>
  <c r="G1265" i="1"/>
  <c r="H1263" i="1"/>
  <c r="G1261" i="1"/>
  <c r="E303" i="9"/>
  <c r="G1258" i="1"/>
  <c r="G1256" i="1"/>
  <c r="G1257" i="1"/>
  <c r="G1251" i="1"/>
  <c r="G1201" i="1"/>
  <c r="G1203" i="1"/>
  <c r="G1185" i="1"/>
  <c r="G1188" i="1"/>
  <c r="G1184" i="1"/>
  <c r="H1183" i="1"/>
  <c r="D1076" i="1"/>
  <c r="F19" i="5"/>
  <c r="F13" i="5"/>
  <c r="E312" i="9"/>
  <c r="B312" i="9" s="1"/>
  <c r="E320" i="9"/>
  <c r="B320" i="9" s="1"/>
  <c r="E327" i="9"/>
  <c r="B327" i="9" s="1"/>
  <c r="E307" i="9"/>
  <c r="B307" i="9" s="1"/>
  <c r="E324" i="9"/>
  <c r="B324" i="9" s="1"/>
  <c r="E82" i="9"/>
  <c r="B82" i="9" s="1"/>
  <c r="G726" i="1"/>
  <c r="G725" i="1"/>
  <c r="E26" i="9"/>
  <c r="B26" i="9" s="1"/>
  <c r="G651" i="1"/>
  <c r="G646" i="1"/>
  <c r="G645" i="1"/>
  <c r="H423" i="1"/>
  <c r="G423" i="1"/>
  <c r="G416" i="1"/>
  <c r="G377" i="1"/>
  <c r="H374" i="1"/>
  <c r="H375" i="1"/>
  <c r="G422" i="1"/>
  <c r="H422" i="1"/>
  <c r="F427" i="4"/>
  <c r="G265" i="1"/>
  <c r="H267" i="1"/>
  <c r="E262" i="4"/>
  <c r="D258" i="1" s="1"/>
  <c r="H198" i="1"/>
  <c r="H213" i="1"/>
  <c r="E57" i="9"/>
  <c r="B57" i="9" s="1"/>
  <c r="F243" i="9"/>
  <c r="F194" i="4"/>
  <c r="F242" i="9"/>
  <c r="B242" i="9" s="1"/>
  <c r="E53" i="9"/>
  <c r="B53" i="9" s="1"/>
  <c r="E49" i="9"/>
  <c r="B49" i="9" s="1"/>
  <c r="F160" i="4"/>
  <c r="G156" i="1"/>
  <c r="G158" i="1"/>
  <c r="F237" i="9"/>
  <c r="G151" i="1"/>
  <c r="F154" i="4"/>
  <c r="G150" i="1"/>
  <c r="H131" i="1"/>
  <c r="G132" i="1"/>
  <c r="E82" i="4"/>
  <c r="D78" i="1" s="1"/>
  <c r="H64" i="1"/>
  <c r="H66" i="1"/>
  <c r="G733" i="1"/>
  <c r="H733" i="1"/>
  <c r="G736" i="1"/>
  <c r="H736" i="1"/>
  <c r="H1344" i="1"/>
  <c r="G1344" i="1"/>
  <c r="H1464" i="1"/>
  <c r="G1464" i="1"/>
  <c r="G1544" i="1"/>
  <c r="J1544" i="1"/>
  <c r="H1544"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G728" i="1"/>
  <c r="H728" i="1"/>
  <c r="G757" i="1"/>
  <c r="H757" i="1"/>
  <c r="G773" i="1"/>
  <c r="H773" i="1"/>
  <c r="G789" i="1"/>
  <c r="H789" i="1"/>
  <c r="G805" i="1"/>
  <c r="H805" i="1"/>
  <c r="G821" i="1"/>
  <c r="H821" i="1"/>
  <c r="G837" i="1"/>
  <c r="H837" i="1"/>
  <c r="G853" i="1"/>
  <c r="H853" i="1"/>
  <c r="G869" i="1"/>
  <c r="H869" i="1"/>
  <c r="G885" i="1"/>
  <c r="H885" i="1"/>
  <c r="F393" i="4"/>
  <c r="D373" i="4"/>
  <c r="C388" i="1"/>
  <c r="H396" i="1"/>
  <c r="G396" i="1"/>
  <c r="H1385" i="1"/>
  <c r="G1385" i="1"/>
  <c r="H1408" i="1"/>
  <c r="G1408" i="1"/>
  <c r="H1487" i="1"/>
  <c r="G1487" i="1"/>
  <c r="G1542" i="1"/>
  <c r="J1542" i="1"/>
  <c r="H1542" i="1"/>
  <c r="G1546" i="1"/>
  <c r="J1546" i="1"/>
  <c r="H1546" i="1"/>
  <c r="G96" i="1"/>
  <c r="G100" i="1"/>
  <c r="H152" i="1"/>
  <c r="H156" i="1"/>
  <c r="G749" i="1"/>
  <c r="H749" i="1"/>
  <c r="G752" i="1"/>
  <c r="H752" i="1"/>
  <c r="H1572" i="1"/>
  <c r="G1572" i="1"/>
  <c r="H1321" i="1"/>
  <c r="G1321" i="1"/>
  <c r="H1527" i="1"/>
  <c r="G1527" i="1"/>
  <c r="G95" i="1"/>
  <c r="G99" i="1"/>
  <c r="H101" i="1"/>
  <c r="G101" i="1"/>
  <c r="H103" i="1"/>
  <c r="G103" i="1"/>
  <c r="H105" i="1"/>
  <c r="G105" i="1"/>
  <c r="H107" i="1"/>
  <c r="G107" i="1"/>
  <c r="H109" i="1"/>
  <c r="G109" i="1"/>
  <c r="H111" i="1"/>
  <c r="G111" i="1"/>
  <c r="H113" i="1"/>
  <c r="G113" i="1"/>
  <c r="H115" i="1"/>
  <c r="G115" i="1"/>
  <c r="H117" i="1"/>
  <c r="G117" i="1"/>
  <c r="H119" i="1"/>
  <c r="G119" i="1"/>
  <c r="H121" i="1"/>
  <c r="G121" i="1"/>
  <c r="H123" i="1"/>
  <c r="G123" i="1"/>
  <c r="H125" i="1"/>
  <c r="G125" i="1"/>
  <c r="H127" i="1"/>
  <c r="G127" i="1"/>
  <c r="H129" i="1"/>
  <c r="G129" i="1"/>
  <c r="H151" i="1"/>
  <c r="H155" i="1"/>
  <c r="H159"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G741" i="1"/>
  <c r="H741" i="1"/>
  <c r="G744" i="1"/>
  <c r="H744" i="1"/>
  <c r="G761" i="1"/>
  <c r="H761" i="1"/>
  <c r="G777" i="1"/>
  <c r="H777" i="1"/>
  <c r="G793" i="1"/>
  <c r="H793" i="1"/>
  <c r="G809" i="1"/>
  <c r="H809" i="1"/>
  <c r="G825" i="1"/>
  <c r="H825" i="1"/>
  <c r="G841" i="1"/>
  <c r="H841" i="1"/>
  <c r="G857" i="1"/>
  <c r="H857" i="1"/>
  <c r="G873" i="1"/>
  <c r="H873" i="1"/>
  <c r="G889" i="1"/>
  <c r="H889"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337" i="1"/>
  <c r="G1337" i="1"/>
  <c r="H1360" i="1"/>
  <c r="G1360" i="1"/>
  <c r="H1401" i="1"/>
  <c r="G1401" i="1"/>
  <c r="H1424" i="1"/>
  <c r="G1424" i="1"/>
  <c r="H1439" i="1"/>
  <c r="G1439" i="1"/>
  <c r="H1480" i="1"/>
  <c r="G1480" i="1"/>
  <c r="H1503" i="1"/>
  <c r="G1503" i="1"/>
  <c r="H1520" i="1"/>
  <c r="G1520" i="1"/>
  <c r="F341" i="4"/>
  <c r="D321" i="4"/>
  <c r="C336" i="1"/>
  <c r="G729" i="1"/>
  <c r="H729" i="1"/>
  <c r="G732" i="1"/>
  <c r="H732" i="1"/>
  <c r="G737" i="1"/>
  <c r="H737" i="1"/>
  <c r="G740" i="1"/>
  <c r="H740" i="1"/>
  <c r="G745" i="1"/>
  <c r="H745" i="1"/>
  <c r="G748" i="1"/>
  <c r="H748" i="1"/>
  <c r="G753" i="1"/>
  <c r="H753" i="1"/>
  <c r="G756" i="1"/>
  <c r="H756" i="1"/>
  <c r="G765" i="1"/>
  <c r="H765" i="1"/>
  <c r="G781" i="1"/>
  <c r="H781" i="1"/>
  <c r="G797" i="1"/>
  <c r="H797" i="1"/>
  <c r="G813" i="1"/>
  <c r="H813" i="1"/>
  <c r="G829" i="1"/>
  <c r="H829" i="1"/>
  <c r="G845" i="1"/>
  <c r="H845" i="1"/>
  <c r="G861" i="1"/>
  <c r="H861" i="1"/>
  <c r="G877" i="1"/>
  <c r="H877" i="1"/>
  <c r="G893" i="1"/>
  <c r="H893" i="1"/>
  <c r="H1014" i="1"/>
  <c r="G1014" i="1"/>
  <c r="H1016" i="1"/>
  <c r="G1016" i="1"/>
  <c r="H1312" i="1"/>
  <c r="G1312" i="1"/>
  <c r="H1353" i="1"/>
  <c r="G1353" i="1"/>
  <c r="H1376" i="1"/>
  <c r="G1376" i="1"/>
  <c r="H1417" i="1"/>
  <c r="G1417" i="1"/>
  <c r="H1432" i="1"/>
  <c r="G1432" i="1"/>
  <c r="H1455" i="1"/>
  <c r="G1455" i="1"/>
  <c r="H1496" i="1"/>
  <c r="G1496" i="1"/>
  <c r="H1536" i="1"/>
  <c r="G1536" i="1"/>
  <c r="H1582" i="1"/>
  <c r="G1582" i="1"/>
  <c r="H1629" i="1"/>
  <c r="G1629" i="1"/>
  <c r="F141" i="4"/>
  <c r="D140" i="4"/>
  <c r="F656" i="4"/>
  <c r="C649" i="1"/>
  <c r="G769" i="1"/>
  <c r="H769" i="1"/>
  <c r="G785" i="1"/>
  <c r="H785" i="1"/>
  <c r="G801" i="1"/>
  <c r="H801" i="1"/>
  <c r="G817" i="1"/>
  <c r="H817" i="1"/>
  <c r="G833" i="1"/>
  <c r="H833" i="1"/>
  <c r="G849" i="1"/>
  <c r="H849" i="1"/>
  <c r="G865" i="1"/>
  <c r="H865" i="1"/>
  <c r="G881" i="1"/>
  <c r="H881" i="1"/>
  <c r="G897" i="1"/>
  <c r="H897"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328" i="1"/>
  <c r="G1328" i="1"/>
  <c r="H1369" i="1"/>
  <c r="G1369" i="1"/>
  <c r="H1392" i="1"/>
  <c r="G1392" i="1"/>
  <c r="H1448" i="1"/>
  <c r="G1448" i="1"/>
  <c r="H1471" i="1"/>
  <c r="G1471" i="1"/>
  <c r="H1511" i="1"/>
  <c r="G1511" i="1"/>
  <c r="H1596" i="1"/>
  <c r="G1596" i="1"/>
  <c r="H1620" i="1"/>
  <c r="G1620" i="1"/>
  <c r="H1174" i="1"/>
  <c r="G1174" i="1"/>
  <c r="H1176" i="1"/>
  <c r="G1176" i="1"/>
  <c r="H1178" i="1"/>
  <c r="G1178" i="1"/>
  <c r="H1296" i="1"/>
  <c r="G1296" i="1"/>
  <c r="H1298" i="1"/>
  <c r="G1298" i="1"/>
  <c r="H1302" i="1"/>
  <c r="G1302" i="1"/>
  <c r="H1304" i="1"/>
  <c r="G1304" i="1"/>
  <c r="H1306" i="1"/>
  <c r="G1306" i="1"/>
  <c r="H1308" i="1"/>
  <c r="G1308" i="1"/>
  <c r="H1324" i="1"/>
  <c r="G1324" i="1"/>
  <c r="H1340" i="1"/>
  <c r="G1340" i="1"/>
  <c r="H1356" i="1"/>
  <c r="G1356" i="1"/>
  <c r="H1372" i="1"/>
  <c r="G1372" i="1"/>
  <c r="H1388" i="1"/>
  <c r="G1388" i="1"/>
  <c r="H1404" i="1"/>
  <c r="G1404" i="1"/>
  <c r="H1420" i="1"/>
  <c r="G1420" i="1"/>
  <c r="H1435" i="1"/>
  <c r="G1435" i="1"/>
  <c r="H1451" i="1"/>
  <c r="G1451" i="1"/>
  <c r="H1467" i="1"/>
  <c r="G1467" i="1"/>
  <c r="H1483" i="1"/>
  <c r="G1483" i="1"/>
  <c r="H1499" i="1"/>
  <c r="G1499" i="1"/>
  <c r="H1523" i="1"/>
  <c r="G1523" i="1"/>
  <c r="H1580" i="1"/>
  <c r="G1580" i="1"/>
  <c r="H1616" i="1"/>
  <c r="G1616" i="1"/>
  <c r="H1668" i="1"/>
  <c r="G1668" i="1"/>
  <c r="H1680" i="1"/>
  <c r="G1680" i="1"/>
  <c r="H1685" i="1"/>
  <c r="G1685" i="1"/>
  <c r="E321" i="4"/>
  <c r="E373" i="4"/>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G1317" i="1"/>
  <c r="H1320" i="1"/>
  <c r="G1320" i="1"/>
  <c r="G1333" i="1"/>
  <c r="H1336" i="1"/>
  <c r="G1336" i="1"/>
  <c r="G1349" i="1"/>
  <c r="H1352" i="1"/>
  <c r="G1352" i="1"/>
  <c r="G1365" i="1"/>
  <c r="H1368" i="1"/>
  <c r="G1368" i="1"/>
  <c r="G1381" i="1"/>
  <c r="H1384" i="1"/>
  <c r="G1384" i="1"/>
  <c r="G1397" i="1"/>
  <c r="H1400" i="1"/>
  <c r="G1400" i="1"/>
  <c r="G1413" i="1"/>
  <c r="H1416" i="1"/>
  <c r="G1416" i="1"/>
  <c r="G1429" i="1"/>
  <c r="D1431" i="1"/>
  <c r="G1444" i="1"/>
  <c r="H1447" i="1"/>
  <c r="G1447" i="1"/>
  <c r="G1460" i="1"/>
  <c r="H1463" i="1"/>
  <c r="G1463" i="1"/>
  <c r="G1476" i="1"/>
  <c r="H1479" i="1"/>
  <c r="G1479" i="1"/>
  <c r="G1492" i="1"/>
  <c r="H1495" i="1"/>
  <c r="G1495" i="1"/>
  <c r="G1508" i="1"/>
  <c r="G1516" i="1"/>
  <c r="H1519" i="1"/>
  <c r="G1519" i="1"/>
  <c r="G1532" i="1"/>
  <c r="H1535" i="1"/>
  <c r="G1535" i="1"/>
  <c r="H1578" i="1"/>
  <c r="G1578" i="1"/>
  <c r="G1586" i="1"/>
  <c r="G1590" i="1"/>
  <c r="H1664" i="1"/>
  <c r="G1664" i="1"/>
  <c r="H1676" i="1"/>
  <c r="G1676" i="1"/>
  <c r="H1681" i="1"/>
  <c r="G1681" i="1"/>
  <c r="F8" i="4"/>
  <c r="D7" i="4"/>
  <c r="F58" i="4"/>
  <c r="D49" i="4"/>
  <c r="E134" i="4"/>
  <c r="D130" i="1" s="1"/>
  <c r="H130" i="1" s="1"/>
  <c r="G201" i="9"/>
  <c r="E201" i="9" s="1"/>
  <c r="B201" i="9" s="1"/>
  <c r="F135" i="4"/>
  <c r="F274" i="4"/>
  <c r="D273" i="4"/>
  <c r="E255" i="5"/>
  <c r="D1259" i="1" s="1"/>
  <c r="D1260" i="1"/>
  <c r="F291" i="5"/>
  <c r="C1295" i="1"/>
  <c r="D251" i="5"/>
  <c r="E296" i="5"/>
  <c r="D1300" i="1" s="1"/>
  <c r="F297" i="5"/>
  <c r="I30" i="3"/>
  <c r="D1510" i="1"/>
  <c r="G730" i="1"/>
  <c r="G734" i="1"/>
  <c r="G738" i="1"/>
  <c r="G742" i="1"/>
  <c r="G746" i="1"/>
  <c r="G750" i="1"/>
  <c r="G754" i="1"/>
  <c r="G758" i="1"/>
  <c r="H760" i="1"/>
  <c r="G762"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H844" i="1"/>
  <c r="G846" i="1"/>
  <c r="H848" i="1"/>
  <c r="G850" i="1"/>
  <c r="H852" i="1"/>
  <c r="G854" i="1"/>
  <c r="H856" i="1"/>
  <c r="G858" i="1"/>
  <c r="H860" i="1"/>
  <c r="G862" i="1"/>
  <c r="H864" i="1"/>
  <c r="G866" i="1"/>
  <c r="H868" i="1"/>
  <c r="G870" i="1"/>
  <c r="H872" i="1"/>
  <c r="G874" i="1"/>
  <c r="H876" i="1"/>
  <c r="G878" i="1"/>
  <c r="H880" i="1"/>
  <c r="G882" i="1"/>
  <c r="H884" i="1"/>
  <c r="G886" i="1"/>
  <c r="H888" i="1"/>
  <c r="G890" i="1"/>
  <c r="H892" i="1"/>
  <c r="G894" i="1"/>
  <c r="H896" i="1"/>
  <c r="G898" i="1"/>
  <c r="H1175" i="1"/>
  <c r="G1175" i="1"/>
  <c r="H1177" i="1"/>
  <c r="G1177" i="1"/>
  <c r="H1179" i="1"/>
  <c r="G1179" i="1"/>
  <c r="H1297" i="1"/>
  <c r="G1297" i="1"/>
  <c r="H1299" i="1"/>
  <c r="G1299" i="1"/>
  <c r="H1301" i="1"/>
  <c r="G1301" i="1"/>
  <c r="H1303" i="1"/>
  <c r="G1303" i="1"/>
  <c r="H1305" i="1"/>
  <c r="G1305" i="1"/>
  <c r="H1307" i="1"/>
  <c r="G1307" i="1"/>
  <c r="G1313" i="1"/>
  <c r="H1316" i="1"/>
  <c r="G1316" i="1"/>
  <c r="G1329" i="1"/>
  <c r="H1332" i="1"/>
  <c r="G1332" i="1"/>
  <c r="G1345" i="1"/>
  <c r="H1348" i="1"/>
  <c r="G1348" i="1"/>
  <c r="G1361" i="1"/>
  <c r="H1364" i="1"/>
  <c r="G1364" i="1"/>
  <c r="G1377" i="1"/>
  <c r="H1380" i="1"/>
  <c r="G1380" i="1"/>
  <c r="G1393" i="1"/>
  <c r="H1396" i="1"/>
  <c r="G1396" i="1"/>
  <c r="G1409" i="1"/>
  <c r="H1412" i="1"/>
  <c r="G1412" i="1"/>
  <c r="G1425" i="1"/>
  <c r="H1428" i="1"/>
  <c r="G1428" i="1"/>
  <c r="G1440" i="1"/>
  <c r="H1443" i="1"/>
  <c r="G1443" i="1"/>
  <c r="G1456" i="1"/>
  <c r="H1459" i="1"/>
  <c r="G1459" i="1"/>
  <c r="G1472" i="1"/>
  <c r="H1475" i="1"/>
  <c r="G1475" i="1"/>
  <c r="G1488" i="1"/>
  <c r="H1491" i="1"/>
  <c r="G1491" i="1"/>
  <c r="G1504" i="1"/>
  <c r="H1507" i="1"/>
  <c r="G1507" i="1"/>
  <c r="G1512" i="1"/>
  <c r="H1515" i="1"/>
  <c r="G1515" i="1"/>
  <c r="G1528" i="1"/>
  <c r="H1531" i="1"/>
  <c r="G1531" i="1"/>
  <c r="H1541" i="1"/>
  <c r="J1541" i="1"/>
  <c r="G1541" i="1"/>
  <c r="H1543" i="1"/>
  <c r="J1543" i="1"/>
  <c r="G1543" i="1"/>
  <c r="I1543" i="1" s="1"/>
  <c r="H1545" i="1"/>
  <c r="J1545" i="1"/>
  <c r="G1545" i="1"/>
  <c r="I1545" i="1" s="1"/>
  <c r="H1547" i="1"/>
  <c r="G1547" i="1"/>
  <c r="J1550" i="1"/>
  <c r="J1560" i="1"/>
  <c r="J1569" i="1"/>
  <c r="J1580" i="1"/>
  <c r="H1633" i="1"/>
  <c r="G1633" i="1"/>
  <c r="F231" i="4"/>
  <c r="D230" i="4"/>
  <c r="E647" i="4"/>
  <c r="D641" i="1" s="1"/>
  <c r="E648" i="4"/>
  <c r="D642" i="1" s="1"/>
  <c r="F497" i="4"/>
  <c r="D491" i="4"/>
  <c r="F537" i="4"/>
  <c r="D536" i="4"/>
  <c r="H22" i="3"/>
  <c r="F71" i="5"/>
  <c r="D70" i="5"/>
  <c r="H1612" i="1"/>
  <c r="G1612" i="1"/>
  <c r="H1617" i="1"/>
  <c r="G1617" i="1"/>
  <c r="H1660" i="1"/>
  <c r="G1660" i="1"/>
  <c r="H1677" i="1"/>
  <c r="G1677" i="1"/>
  <c r="E7" i="4"/>
  <c r="F107" i="4"/>
  <c r="D106" i="4"/>
  <c r="F310" i="4"/>
  <c r="D309" i="4"/>
  <c r="F362" i="4"/>
  <c r="D361" i="4"/>
  <c r="G203" i="9"/>
  <c r="E203" i="9" s="1"/>
  <c r="B203" i="9" s="1"/>
  <c r="E466" i="4"/>
  <c r="F470" i="4"/>
  <c r="D466" i="4"/>
  <c r="F473" i="4"/>
  <c r="G180" i="9"/>
  <c r="H1634" i="1"/>
  <c r="G1634" i="1"/>
  <c r="G214" i="9"/>
  <c r="E214" i="9" s="1"/>
  <c r="B214" i="9" s="1"/>
  <c r="H1548" i="1"/>
  <c r="G1548" i="1"/>
  <c r="I1548" i="1" s="1"/>
  <c r="H1550" i="1"/>
  <c r="G1550" i="1"/>
  <c r="H1552" i="1"/>
  <c r="G1552" i="1"/>
  <c r="I1552" i="1" s="1"/>
  <c r="H1554" i="1"/>
  <c r="G1554" i="1"/>
  <c r="H1558" i="1"/>
  <c r="G1558" i="1"/>
  <c r="I1558" i="1" s="1"/>
  <c r="H1560" i="1"/>
  <c r="G1560" i="1"/>
  <c r="H1562" i="1"/>
  <c r="G1562" i="1"/>
  <c r="I1562" i="1" s="1"/>
  <c r="H1565" i="1"/>
  <c r="G1565" i="1"/>
  <c r="H1567" i="1"/>
  <c r="G1567" i="1"/>
  <c r="I1567" i="1" s="1"/>
  <c r="H1569" i="1"/>
  <c r="G1569" i="1"/>
  <c r="H1571" i="1"/>
  <c r="G1571" i="1"/>
  <c r="H1573" i="1"/>
  <c r="G1573" i="1"/>
  <c r="H1575" i="1"/>
  <c r="G1575" i="1"/>
  <c r="I1575" i="1" s="1"/>
  <c r="H1577" i="1"/>
  <c r="G1577" i="1"/>
  <c r="I1579" i="1"/>
  <c r="I1581" i="1"/>
  <c r="H1585" i="1"/>
  <c r="G1585" i="1"/>
  <c r="H1589" i="1"/>
  <c r="G1589" i="1"/>
  <c r="H1613" i="1"/>
  <c r="G1613" i="1"/>
  <c r="H1656" i="1"/>
  <c r="G1656" i="1"/>
  <c r="H1672" i="1"/>
  <c r="G1672" i="1"/>
  <c r="H1684" i="1"/>
  <c r="G1684" i="1"/>
  <c r="F83" i="4"/>
  <c r="D82" i="4"/>
  <c r="F202" i="4"/>
  <c r="F598" i="4"/>
  <c r="G205" i="9"/>
  <c r="E205" i="9" s="1"/>
  <c r="B205" i="9" s="1"/>
  <c r="D597" i="4"/>
  <c r="G156" i="9"/>
  <c r="E156" i="9" s="1"/>
  <c r="B156" i="9" s="1"/>
  <c r="F607" i="4"/>
  <c r="E178" i="5"/>
  <c r="F181" i="5"/>
  <c r="E141" i="6"/>
  <c r="D6" i="8"/>
  <c r="C1595" i="1"/>
  <c r="G195" i="9"/>
  <c r="E195" i="9" s="1"/>
  <c r="B195" i="9" s="1"/>
  <c r="H1592" i="1"/>
  <c r="G1592" i="1"/>
  <c r="H1600" i="1"/>
  <c r="G1600" i="1"/>
  <c r="H1604" i="1"/>
  <c r="G1604" i="1"/>
  <c r="H1636" i="1"/>
  <c r="G1636" i="1"/>
  <c r="H1640" i="1"/>
  <c r="G1640" i="1"/>
  <c r="H1644" i="1"/>
  <c r="G1644" i="1"/>
  <c r="H1648" i="1"/>
  <c r="G1648" i="1"/>
  <c r="H1652" i="1"/>
  <c r="G1652" i="1"/>
  <c r="F125" i="4"/>
  <c r="E164" i="4"/>
  <c r="D160" i="1" s="1"/>
  <c r="F437" i="4"/>
  <c r="D431" i="4"/>
  <c r="F648" i="4"/>
  <c r="E69" i="5"/>
  <c r="G339" i="9"/>
  <c r="F219" i="5"/>
  <c r="F114" i="6"/>
  <c r="F298" i="9"/>
  <c r="G1597" i="1"/>
  <c r="H1608" i="1"/>
  <c r="G1608" i="1"/>
  <c r="H1624" i="1"/>
  <c r="G1624" i="1"/>
  <c r="H1632" i="1"/>
  <c r="G1632" i="1"/>
  <c r="G1657" i="1"/>
  <c r="G1661" i="1"/>
  <c r="G1665" i="1"/>
  <c r="G1669" i="1"/>
  <c r="G1673" i="1"/>
  <c r="F68" i="4"/>
  <c r="F126" i="4"/>
  <c r="E153" i="4"/>
  <c r="G24" i="9" s="1"/>
  <c r="F165" i="4"/>
  <c r="D164" i="4"/>
  <c r="D152" i="4" s="1"/>
  <c r="F216" i="4"/>
  <c r="E230" i="4"/>
  <c r="D226" i="1" s="1"/>
  <c r="F485" i="4"/>
  <c r="D479" i="4"/>
  <c r="F526" i="4"/>
  <c r="D522" i="4"/>
  <c r="D629" i="4"/>
  <c r="F636" i="4"/>
  <c r="F136" i="5"/>
  <c r="D135" i="5"/>
  <c r="G296" i="9"/>
  <c r="E296" i="9" s="1"/>
  <c r="B296" i="9" s="1"/>
  <c r="G197" i="9"/>
  <c r="E197" i="9" s="1"/>
  <c r="B197" i="9" s="1"/>
  <c r="G189" i="9"/>
  <c r="E189" i="9" s="1"/>
  <c r="B189" i="9" s="1"/>
  <c r="G181" i="9"/>
  <c r="E181" i="9" s="1"/>
  <c r="B181" i="9" s="1"/>
  <c r="G199" i="9"/>
  <c r="E199" i="9" s="1"/>
  <c r="B199" i="9" s="1"/>
  <c r="G191" i="9"/>
  <c r="E191" i="9" s="1"/>
  <c r="B191" i="9" s="1"/>
  <c r="G183" i="9"/>
  <c r="E183" i="9" s="1"/>
  <c r="B183" i="9" s="1"/>
  <c r="B97" i="9"/>
  <c r="G187" i="9"/>
  <c r="E187" i="9" s="1"/>
  <c r="B187" i="9" s="1"/>
  <c r="E536" i="4"/>
  <c r="F585" i="4"/>
  <c r="D584" i="4"/>
  <c r="E597" i="4"/>
  <c r="D591" i="1" s="1"/>
  <c r="G315" i="9"/>
  <c r="G316" i="9"/>
  <c r="E316" i="9" s="1"/>
  <c r="B316" i="9" s="1"/>
  <c r="F150" i="5"/>
  <c r="F5" i="6"/>
  <c r="F43" i="6"/>
  <c r="D35" i="6"/>
  <c r="B35" i="9"/>
  <c r="B39" i="9"/>
  <c r="B43" i="9"/>
  <c r="B47" i="9"/>
  <c r="B51" i="9"/>
  <c r="B55" i="9"/>
  <c r="B59" i="9"/>
  <c r="B63" i="9"/>
  <c r="B67" i="9"/>
  <c r="B71" i="9"/>
  <c r="B75" i="9"/>
  <c r="B79" i="9"/>
  <c r="B83" i="9"/>
  <c r="B87" i="9"/>
  <c r="B91" i="9"/>
  <c r="B96" i="9"/>
  <c r="B105" i="9"/>
  <c r="B112" i="9"/>
  <c r="E119" i="9"/>
  <c r="B119" i="9" s="1"/>
  <c r="E127" i="9"/>
  <c r="B127" i="9" s="1"/>
  <c r="E135" i="9"/>
  <c r="B135" i="9" s="1"/>
  <c r="E143" i="9"/>
  <c r="B143" i="9" s="1"/>
  <c r="E151" i="9"/>
  <c r="B151" i="9" s="1"/>
  <c r="B281" i="9"/>
  <c r="B289" i="9"/>
  <c r="D571" i="4"/>
  <c r="E584" i="4"/>
  <c r="D578" i="1" s="1"/>
  <c r="E12" i="5"/>
  <c r="D1017" i="1" s="1"/>
  <c r="G1017" i="1" s="1"/>
  <c r="F35" i="5"/>
  <c r="D119" i="5"/>
  <c r="D177" i="5"/>
  <c r="E219" i="5"/>
  <c r="F256" i="5"/>
  <c r="D5" i="7"/>
  <c r="D51" i="8"/>
  <c r="B157" i="9"/>
  <c r="B161" i="9"/>
  <c r="B165" i="9"/>
  <c r="B169" i="9"/>
  <c r="B173" i="9"/>
  <c r="B313" i="9"/>
  <c r="B160" i="9"/>
  <c r="B164" i="9"/>
  <c r="B168" i="9"/>
  <c r="B172" i="9"/>
  <c r="H179"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E337" i="9"/>
  <c r="B337" i="9" s="1"/>
  <c r="E338" i="9"/>
  <c r="B338" i="9" s="1"/>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99" i="9"/>
  <c r="B99" i="9" s="1"/>
  <c r="E107" i="9"/>
  <c r="B107" i="9" s="1"/>
  <c r="E115" i="9"/>
  <c r="B115" i="9" s="1"/>
  <c r="B120" i="9"/>
  <c r="B124" i="9"/>
  <c r="B128" i="9"/>
  <c r="B132" i="9"/>
  <c r="B136" i="9"/>
  <c r="B140" i="9"/>
  <c r="B144" i="9"/>
  <c r="B148" i="9"/>
  <c r="B152" i="9"/>
  <c r="E159" i="9"/>
  <c r="B159" i="9" s="1"/>
  <c r="E163" i="9"/>
  <c r="B163" i="9" s="1"/>
  <c r="E167" i="9"/>
  <c r="B167" i="9" s="1"/>
  <c r="E171" i="9"/>
  <c r="B171" i="9" s="1"/>
  <c r="H315" i="9"/>
  <c r="B229" i="9"/>
  <c r="B237" i="9"/>
  <c r="B261" i="9"/>
  <c r="B269" i="9"/>
  <c r="B277" i="9"/>
  <c r="B285" i="9"/>
  <c r="B303" i="9"/>
  <c r="B321" i="9"/>
  <c r="B329" i="9"/>
  <c r="B243" i="9"/>
  <c r="B267" i="9"/>
  <c r="B275" i="9"/>
  <c r="B283" i="9"/>
  <c r="B291" i="9"/>
  <c r="E311" i="9"/>
  <c r="B311" i="9" s="1"/>
  <c r="I1542" i="1" l="1"/>
  <c r="I33" i="3"/>
  <c r="D1538" i="1"/>
  <c r="H1539" i="1"/>
  <c r="G1539" i="1"/>
  <c r="F228" i="9"/>
  <c r="B228" i="9" s="1"/>
  <c r="G258" i="1"/>
  <c r="H258" i="1"/>
  <c r="F262" i="4"/>
  <c r="F134" i="4"/>
  <c r="G130" i="1"/>
  <c r="D299" i="4"/>
  <c r="H18" i="3"/>
  <c r="C148" i="1"/>
  <c r="C1628" i="1"/>
  <c r="D45" i="8"/>
  <c r="F479" i="4"/>
  <c r="C473" i="1"/>
  <c r="H1510" i="1"/>
  <c r="G1510" i="1"/>
  <c r="C1255" i="1"/>
  <c r="H25" i="3"/>
  <c r="F7" i="4"/>
  <c r="D6" i="4"/>
  <c r="C3" i="1"/>
  <c r="G346" i="9"/>
  <c r="E346" i="9" s="1"/>
  <c r="C1538" i="1"/>
  <c r="H33" i="3"/>
  <c r="D176" i="5"/>
  <c r="C1181" i="1"/>
  <c r="H24" i="3"/>
  <c r="F135" i="5"/>
  <c r="C1140" i="1"/>
  <c r="F629" i="4"/>
  <c r="C623" i="1"/>
  <c r="G1595" i="1"/>
  <c r="H1595" i="1"/>
  <c r="H336" i="9"/>
  <c r="E336" i="9" s="1"/>
  <c r="B336" i="9" s="1"/>
  <c r="E177" i="5"/>
  <c r="F178" i="5"/>
  <c r="D1182" i="1"/>
  <c r="F597" i="4"/>
  <c r="C591" i="1"/>
  <c r="F466" i="4"/>
  <c r="C460" i="1"/>
  <c r="D360" i="4"/>
  <c r="F361" i="4"/>
  <c r="C356" i="1"/>
  <c r="F106" i="4"/>
  <c r="C102" i="1"/>
  <c r="D535" i="4"/>
  <c r="F536" i="4"/>
  <c r="C530" i="1"/>
  <c r="H642" i="1"/>
  <c r="G642" i="1"/>
  <c r="H1295" i="1"/>
  <c r="G1295" i="1"/>
  <c r="F273" i="4"/>
  <c r="C269" i="1"/>
  <c r="H1017" i="1"/>
  <c r="I1580" i="1"/>
  <c r="G649" i="1"/>
  <c r="H649" i="1"/>
  <c r="F321" i="4"/>
  <c r="C316" i="1"/>
  <c r="I1546" i="1"/>
  <c r="H388" i="1"/>
  <c r="G388" i="1"/>
  <c r="H339" i="9"/>
  <c r="E339" i="9" s="1"/>
  <c r="B339" i="9" s="1"/>
  <c r="D1223" i="1"/>
  <c r="F35" i="6"/>
  <c r="C1431" i="1"/>
  <c r="H28" i="3"/>
  <c r="G348" i="9"/>
  <c r="E348" i="9" s="1"/>
  <c r="F584" i="4"/>
  <c r="C578" i="1"/>
  <c r="F70" i="5"/>
  <c r="D69" i="5"/>
  <c r="C1075" i="1"/>
  <c r="D316" i="1"/>
  <c r="E308" i="4"/>
  <c r="H336" i="1"/>
  <c r="G336" i="1"/>
  <c r="E309" i="9"/>
  <c r="B309" i="9" s="1"/>
  <c r="F119" i="5"/>
  <c r="C1124" i="1"/>
  <c r="F571" i="4"/>
  <c r="C565" i="1"/>
  <c r="E315" i="9"/>
  <c r="B315" i="9" s="1"/>
  <c r="E535" i="4"/>
  <c r="D530" i="1"/>
  <c r="F522" i="4"/>
  <c r="C516" i="1"/>
  <c r="E152" i="4"/>
  <c r="F152" i="4" s="1"/>
  <c r="D149" i="1"/>
  <c r="I23" i="3"/>
  <c r="D1074" i="1"/>
  <c r="C1583" i="1"/>
  <c r="D44" i="8"/>
  <c r="G343" i="9" s="1"/>
  <c r="E343" i="9" s="1"/>
  <c r="F12" i="5"/>
  <c r="H641" i="1"/>
  <c r="G641" i="1"/>
  <c r="F49" i="4"/>
  <c r="C45" i="1"/>
  <c r="I1578" i="1"/>
  <c r="H24" i="9"/>
  <c r="E24" i="9" s="1"/>
  <c r="F373" i="4"/>
  <c r="C368" i="1"/>
  <c r="F164" i="4"/>
  <c r="C160" i="1"/>
  <c r="D430" i="4"/>
  <c r="F431" i="4"/>
  <c r="C425" i="1"/>
  <c r="G1259" i="1"/>
  <c r="H1259" i="1"/>
  <c r="E251" i="5"/>
  <c r="F251" i="5" s="1"/>
  <c r="D141" i="6"/>
  <c r="B207" i="9"/>
  <c r="E7" i="5"/>
  <c r="I31" i="3"/>
  <c r="D1537" i="1"/>
  <c r="F82" i="4"/>
  <c r="C78" i="1"/>
  <c r="I1573" i="1"/>
  <c r="I1569" i="1"/>
  <c r="I1565" i="1"/>
  <c r="I1560" i="1"/>
  <c r="I1554" i="1"/>
  <c r="I1550" i="1"/>
  <c r="E180" i="9"/>
  <c r="B180" i="9" s="1"/>
  <c r="D460" i="1"/>
  <c r="E430" i="4"/>
  <c r="D308" i="4"/>
  <c r="F309" i="4"/>
  <c r="C304" i="1"/>
  <c r="E6" i="4"/>
  <c r="D3" i="1"/>
  <c r="F491" i="4"/>
  <c r="C485" i="1"/>
  <c r="F230" i="4"/>
  <c r="C226" i="1"/>
  <c r="I1541" i="1"/>
  <c r="H1300" i="1"/>
  <c r="G1300" i="1"/>
  <c r="G1260" i="1"/>
  <c r="H1260" i="1"/>
  <c r="D368" i="1"/>
  <c r="E360" i="4"/>
  <c r="F153" i="4"/>
  <c r="F140" i="4"/>
  <c r="C136" i="1"/>
  <c r="I1544" i="1"/>
  <c r="E6" i="5" l="1"/>
  <c r="I22" i="3"/>
  <c r="D1012" i="1"/>
  <c r="F7" i="5"/>
  <c r="B24" i="9"/>
  <c r="F69" i="5"/>
  <c r="H23" i="3"/>
  <c r="C1074" i="1"/>
  <c r="D6" i="5"/>
  <c r="H1223" i="1"/>
  <c r="G1223" i="1"/>
  <c r="F360" i="4"/>
  <c r="C355" i="1"/>
  <c r="D418" i="4"/>
  <c r="H623" i="1"/>
  <c r="G623" i="1"/>
  <c r="F430" i="4"/>
  <c r="D639" i="4"/>
  <c r="C424" i="1"/>
  <c r="K1481" i="9"/>
  <c r="G344" i="9"/>
  <c r="E344" i="9" s="1"/>
  <c r="B344" i="9" s="1"/>
  <c r="I39" i="3"/>
  <c r="C1621" i="1"/>
  <c r="H11" i="3" s="1"/>
  <c r="G565" i="1"/>
  <c r="H565" i="1"/>
  <c r="E417" i="4"/>
  <c r="D412" i="1" s="1"/>
  <c r="D303" i="1"/>
  <c r="H316" i="1"/>
  <c r="G316" i="1"/>
  <c r="H530" i="1"/>
  <c r="G530" i="1"/>
  <c r="H460" i="1"/>
  <c r="G460" i="1"/>
  <c r="H1182" i="1"/>
  <c r="G1182" i="1"/>
  <c r="H1538" i="1"/>
  <c r="G1538" i="1"/>
  <c r="C1622" i="1"/>
  <c r="I40" i="3"/>
  <c r="H78" i="1"/>
  <c r="G78" i="1"/>
  <c r="E347" i="9"/>
  <c r="B348" i="9"/>
  <c r="H102" i="1"/>
  <c r="G102" i="1"/>
  <c r="D422" i="4"/>
  <c r="F6" i="4"/>
  <c r="H17" i="3"/>
  <c r="D300" i="4"/>
  <c r="C2" i="1"/>
  <c r="H226" i="1"/>
  <c r="G226" i="1"/>
  <c r="D417" i="4"/>
  <c r="F308" i="4"/>
  <c r="C303" i="1"/>
  <c r="F141" i="6"/>
  <c r="C1537" i="1"/>
  <c r="H9" i="3" s="1"/>
  <c r="H31" i="3"/>
  <c r="H160" i="1"/>
  <c r="G160" i="1"/>
  <c r="G1583" i="1"/>
  <c r="H1583" i="1"/>
  <c r="G149" i="1"/>
  <c r="H149" i="1"/>
  <c r="H578" i="1"/>
  <c r="G578" i="1"/>
  <c r="H1431" i="1"/>
  <c r="G1431" i="1"/>
  <c r="H356" i="1"/>
  <c r="G356" i="1"/>
  <c r="H1140" i="1"/>
  <c r="G1140" i="1"/>
  <c r="C1180" i="1"/>
  <c r="B346" i="9"/>
  <c r="E345" i="9"/>
  <c r="I10" i="3" s="1"/>
  <c r="H1628" i="1"/>
  <c r="G1628" i="1"/>
  <c r="D301" i="4"/>
  <c r="D423" i="4"/>
  <c r="C295" i="1"/>
  <c r="H136" i="1"/>
  <c r="G136" i="1"/>
  <c r="H485" i="1"/>
  <c r="G485" i="1"/>
  <c r="G304" i="1"/>
  <c r="H304" i="1"/>
  <c r="G368" i="1"/>
  <c r="H368" i="1"/>
  <c r="H45" i="1"/>
  <c r="G45" i="1"/>
  <c r="H516" i="1"/>
  <c r="G516" i="1"/>
  <c r="E418" i="4"/>
  <c r="D413" i="1" s="1"/>
  <c r="D355" i="1"/>
  <c r="I17" i="3"/>
  <c r="E422" i="4"/>
  <c r="D2" i="1"/>
  <c r="E639" i="4"/>
  <c r="D633" i="1" s="1"/>
  <c r="D424" i="1"/>
  <c r="I25" i="3"/>
  <c r="D1255" i="1"/>
  <c r="H1255" i="1" s="1"/>
  <c r="H425" i="1"/>
  <c r="G425" i="1"/>
  <c r="B343" i="9"/>
  <c r="E299" i="4"/>
  <c r="E300" i="4" s="1"/>
  <c r="D296" i="1" s="1"/>
  <c r="I18" i="3"/>
  <c r="D148" i="1"/>
  <c r="H148" i="1" s="1"/>
  <c r="E640" i="4"/>
  <c r="D634" i="1" s="1"/>
  <c r="D529" i="1"/>
  <c r="H1124" i="1"/>
  <c r="G1124" i="1"/>
  <c r="H1075" i="1"/>
  <c r="G1075" i="1"/>
  <c r="H269" i="1"/>
  <c r="G269" i="1"/>
  <c r="F535" i="4"/>
  <c r="D640" i="4"/>
  <c r="C529" i="1"/>
  <c r="G591" i="1"/>
  <c r="H591" i="1"/>
  <c r="H19" i="9"/>
  <c r="E19" i="9" s="1"/>
  <c r="B19" i="9" s="1"/>
  <c r="I24" i="3"/>
  <c r="D1181" i="1"/>
  <c r="H1181" i="1" s="1"/>
  <c r="E176" i="5"/>
  <c r="D1180" i="1" s="1"/>
  <c r="F177" i="5"/>
  <c r="H3" i="1"/>
  <c r="G3" i="1"/>
  <c r="G1255" i="1"/>
  <c r="G473" i="1"/>
  <c r="H473" i="1"/>
  <c r="E342" i="9" l="1"/>
  <c r="I11" i="3" s="1"/>
  <c r="N3" i="9"/>
  <c r="K3" i="9"/>
  <c r="I9" i="3"/>
  <c r="G529" i="1"/>
  <c r="H529" i="1"/>
  <c r="H1180" i="1"/>
  <c r="G1180" i="1"/>
  <c r="G148" i="1"/>
  <c r="F640" i="4"/>
  <c r="C634" i="1"/>
  <c r="E423" i="4"/>
  <c r="F423" i="4" s="1"/>
  <c r="E301" i="4"/>
  <c r="D297" i="1" s="1"/>
  <c r="D295" i="1"/>
  <c r="G295" i="1" s="1"/>
  <c r="D644" i="4"/>
  <c r="D425" i="4"/>
  <c r="G20" i="9"/>
  <c r="C418" i="1"/>
  <c r="F176" i="5"/>
  <c r="G303" i="1"/>
  <c r="H303" i="1"/>
  <c r="F639" i="4"/>
  <c r="C633" i="1"/>
  <c r="F418" i="4"/>
  <c r="C413" i="1"/>
  <c r="H1012" i="1"/>
  <c r="G1012" i="1"/>
  <c r="H1621" i="1"/>
  <c r="G1621" i="1"/>
  <c r="G424" i="1"/>
  <c r="H424" i="1"/>
  <c r="F299" i="4"/>
  <c r="H2" i="1"/>
  <c r="G2" i="1"/>
  <c r="D643" i="4"/>
  <c r="F422" i="4"/>
  <c r="D424" i="4"/>
  <c r="C417" i="1"/>
  <c r="G1181" i="1"/>
  <c r="H355" i="1"/>
  <c r="G355" i="1"/>
  <c r="F6" i="5"/>
  <c r="G306" i="9"/>
  <c r="E306" i="9" s="1"/>
  <c r="B306" i="9" s="1"/>
  <c r="G299" i="9"/>
  <c r="C1011" i="1"/>
  <c r="E643" i="4"/>
  <c r="E424" i="4"/>
  <c r="D419" i="1" s="1"/>
  <c r="D417" i="1"/>
  <c r="F301" i="4"/>
  <c r="C297" i="1"/>
  <c r="H1537" i="1"/>
  <c r="G1537" i="1"/>
  <c r="C412" i="1"/>
  <c r="F417" i="4"/>
  <c r="F300" i="4"/>
  <c r="C296" i="1"/>
  <c r="G1622" i="1"/>
  <c r="H1622" i="1"/>
  <c r="H1074" i="1"/>
  <c r="G1074" i="1"/>
  <c r="H299" i="9"/>
  <c r="D1011" i="1"/>
  <c r="E299" i="9" l="1"/>
  <c r="B299" i="9" s="1"/>
  <c r="H296" i="1"/>
  <c r="G296" i="1"/>
  <c r="D645" i="4"/>
  <c r="F643" i="4"/>
  <c r="C637" i="1"/>
  <c r="F425" i="4"/>
  <c r="C420" i="1"/>
  <c r="H295" i="1"/>
  <c r="H297" i="1"/>
  <c r="G297" i="1"/>
  <c r="D637" i="1"/>
  <c r="G417" i="1"/>
  <c r="H417" i="1"/>
  <c r="H633" i="1"/>
  <c r="G633" i="1"/>
  <c r="E644" i="4"/>
  <c r="E645" i="4" s="1"/>
  <c r="H20" i="9"/>
  <c r="E20" i="9" s="1"/>
  <c r="B20" i="9" s="1"/>
  <c r="E425" i="4"/>
  <c r="D418" i="1"/>
  <c r="G418" i="1" s="1"/>
  <c r="H413" i="1"/>
  <c r="G413" i="1"/>
  <c r="G412" i="1"/>
  <c r="H412" i="1"/>
  <c r="H8" i="3"/>
  <c r="H1011" i="1"/>
  <c r="G1011" i="1"/>
  <c r="F424" i="4"/>
  <c r="C419" i="1"/>
  <c r="D646" i="4"/>
  <c r="C638" i="1"/>
  <c r="H634" i="1"/>
  <c r="G634" i="1"/>
  <c r="H418" i="1" l="1"/>
  <c r="F644" i="4"/>
  <c r="D639" i="1"/>
  <c r="D649" i="4"/>
  <c r="F645" i="4"/>
  <c r="C639" i="1"/>
  <c r="M3" i="9"/>
  <c r="E646" i="4"/>
  <c r="D638" i="1"/>
  <c r="H638" i="1" s="1"/>
  <c r="D650" i="4"/>
  <c r="F646" i="4"/>
  <c r="C640" i="1"/>
  <c r="D420" i="1"/>
  <c r="G420" i="1" s="1"/>
  <c r="G419" i="1"/>
  <c r="H419" i="1"/>
  <c r="H637" i="1"/>
  <c r="G637" i="1"/>
  <c r="G638" i="1" l="1"/>
  <c r="H639" i="1"/>
  <c r="G639" i="1"/>
  <c r="H420" i="1"/>
  <c r="E650" i="4"/>
  <c r="F650" i="4" s="1"/>
  <c r="D640" i="1"/>
  <c r="H640" i="1" s="1"/>
  <c r="F649" i="4"/>
  <c r="H19" i="3"/>
  <c r="C643" i="1"/>
  <c r="H20" i="3"/>
  <c r="C644" i="1"/>
  <c r="H334" i="9"/>
  <c r="G334" i="9"/>
  <c r="E649" i="4"/>
  <c r="E334" i="9" l="1"/>
  <c r="B334" i="9" s="1"/>
  <c r="H7" i="3"/>
  <c r="I19" i="3"/>
  <c r="D643" i="1"/>
  <c r="G643" i="1" s="1"/>
  <c r="G297" i="9"/>
  <c r="E297" i="9" s="1"/>
  <c r="B297" i="9" s="1"/>
  <c r="I20" i="3"/>
  <c r="D644" i="1"/>
  <c r="H644" i="1" s="1"/>
  <c r="G640" i="1"/>
  <c r="E298" i="9" l="1"/>
  <c r="I8" i="3" s="1"/>
  <c r="H643" i="1"/>
  <c r="G644" i="1"/>
  <c r="J3" i="9"/>
  <c r="G295" i="9" l="1"/>
  <c r="L293" i="9"/>
  <c r="F293" i="9" s="1"/>
  <c r="H18" i="9"/>
  <c r="G21" i="9"/>
  <c r="H17" i="9"/>
  <c r="I11" i="9"/>
  <c r="K9" i="9"/>
  <c r="J6" i="9"/>
  <c r="H295" i="9"/>
  <c r="H22" i="9"/>
  <c r="G18" i="9"/>
  <c r="M15" i="9"/>
  <c r="I12" i="9"/>
  <c r="K10" i="9"/>
  <c r="J7" i="9"/>
  <c r="G16" i="9"/>
  <c r="K6" i="9"/>
  <c r="G22" i="9"/>
  <c r="L15" i="9"/>
  <c r="K5" i="9"/>
  <c r="H21" i="9"/>
  <c r="I8" i="9"/>
  <c r="K13" i="9"/>
  <c r="I7" i="9"/>
  <c r="J11" i="9"/>
  <c r="J10" i="9"/>
  <c r="I17" i="9"/>
  <c r="M16" i="9"/>
  <c r="J8" i="9"/>
  <c r="I13" i="9"/>
  <c r="J9" i="9"/>
  <c r="H15" i="9"/>
  <c r="J12" i="9"/>
  <c r="G17" i="9"/>
  <c r="I9" i="9"/>
  <c r="G15" i="9"/>
  <c r="J5" i="9"/>
  <c r="L16" i="9"/>
  <c r="J17" i="9"/>
  <c r="I5" i="9"/>
  <c r="K11" i="9"/>
  <c r="H16" i="9"/>
  <c r="I6" i="9"/>
  <c r="K12" i="9"/>
  <c r="K7" i="9"/>
  <c r="K8" i="9"/>
  <c r="J13" i="9"/>
  <c r="E15" i="9" l="1"/>
  <c r="E9" i="9"/>
  <c r="B9" i="9" s="1"/>
  <c r="E10" i="9"/>
  <c r="B10" i="9" s="1"/>
  <c r="E18" i="9"/>
  <c r="B18" i="9" s="1"/>
  <c r="E22" i="9"/>
  <c r="B22" i="9" s="1"/>
  <c r="E5" i="9"/>
  <c r="B5" i="9" s="1"/>
  <c r="E7" i="9"/>
  <c r="B7" i="9" s="1"/>
  <c r="E16" i="9"/>
  <c r="E21" i="9"/>
  <c r="B21" i="9" s="1"/>
  <c r="E6" i="9"/>
  <c r="B6" i="9" s="1"/>
  <c r="F15" i="9"/>
  <c r="F16" i="9"/>
  <c r="E17" i="9"/>
  <c r="B17" i="9" s="1"/>
  <c r="E13" i="9"/>
  <c r="B13" i="9" s="1"/>
  <c r="E8" i="9"/>
  <c r="B8" i="9" s="1"/>
  <c r="E11" i="9"/>
  <c r="B11" i="9" s="1"/>
  <c r="B293" i="9"/>
  <c r="F23" i="9"/>
  <c r="E12" i="9"/>
  <c r="B12" i="9" s="1"/>
  <c r="E295" i="9"/>
  <c r="B16" i="9" l="1"/>
  <c r="F14" i="9"/>
  <c r="F3" i="9" s="1"/>
  <c r="B295" i="9"/>
  <c r="E23" i="9"/>
  <c r="I7" i="3" s="1"/>
  <c r="E14" i="9"/>
  <c r="I13" i="3" s="1"/>
  <c r="E4" i="9"/>
  <c r="B15" i="9"/>
  <c r="E3" i="9" l="1"/>
</calcChain>
</file>

<file path=xl/sharedStrings.xml><?xml version="1.0" encoding="utf-8"?>
<sst xmlns="http://schemas.openxmlformats.org/spreadsheetml/2006/main" count="4733" uniqueCount="3656">
  <si>
    <t>Obveznik:</t>
  </si>
  <si>
    <t>13519 - OSNOVNA ŠKOLA SRINJINE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</si>
  <si>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</si>
  <si>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</si>
  <si>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</si>
  <si>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</si>
  <si>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</si>
  <si>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</si>
  <si>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</si>
  <si>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</si>
  <si>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</si>
  <si>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</si>
  <si>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</si>
  <si>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</si>
  <si>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</si>
  <si>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</si>
  <si>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</si>
  <si>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</si>
  <si>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</si>
  <si>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</si>
  <si>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</si>
  <si>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</si>
  <si>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</si>
  <si>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</si>
  <si>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</si>
  <si>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</si>
  <si>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</si>
  <si>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</si>
  <si>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</si>
  <si>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</si>
  <si>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</si>
  <si>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</si>
  <si>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</si>
  <si>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</si>
  <si>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</si>
  <si>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</si>
  <si>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</si>
  <si>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</si>
  <si>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</si>
  <si>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</si>
  <si>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</si>
  <si>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</si>
  <si>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</si>
  <si>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</si>
  <si>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</si>
  <si>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</si>
  <si>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</si>
  <si>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</si>
  <si>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</si>
  <si>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</si>
  <si>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</si>
  <si>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</si>
  <si>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</si>
  <si>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</si>
  <si>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</si>
  <si>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</si>
  <si>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</si>
  <si>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</si>
  <si>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</si>
  <si>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</si>
  <si>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</si>
  <si>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</si>
  <si>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</si>
  <si>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</si>
  <si>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</si>
  <si>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</si>
  <si>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</si>
  <si>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</si>
  <si>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</si>
  <si>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</si>
  <si>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</si>
  <si>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</si>
  <si>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</si>
  <si>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</si>
  <si>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</si>
  <si>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</si>
  <si>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</si>
  <si>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</si>
  <si>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</si>
  <si>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</si>
  <si>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</si>
  <si>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</si>
  <si>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</si>
  <si>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</si>
  <si>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</si>
  <si>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</si>
  <si>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</si>
  <si>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</si>
  <si>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</si>
  <si>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</si>
  <si>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</si>
  <si>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</si>
  <si>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</si>
  <si>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</si>
  <si>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</si>
  <si>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</si>
  <si>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</si>
  <si>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</si>
  <si>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</si>
  <si>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</si>
  <si>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</si>
  <si>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</si>
  <si>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</si>
  <si>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</si>
  <si>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</si>
  <si>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</si>
  <si>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</si>
  <si>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</si>
  <si>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</si>
  <si>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</si>
  <si>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</si>
  <si>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</si>
  <si>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</si>
  <si>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</si>
  <si>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</si>
  <si>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</si>
  <si>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</si>
  <si>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</si>
  <si>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</si>
  <si>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</si>
  <si>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</si>
  <si>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</si>
  <si>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</si>
  <si>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</si>
  <si>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</si>
  <si>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</si>
  <si>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</si>
  <si>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</si>
  <si>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</si>
  <si>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</si>
  <si>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</si>
  <si>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</si>
  <si>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</si>
  <si>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</si>
  <si>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</si>
  <si>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</si>
  <si>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</si>
  <si>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</si>
  <si>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</si>
  <si>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</si>
  <si>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</si>
  <si>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</si>
  <si>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</si>
  <si>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</si>
  <si>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</si>
  <si>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</si>
  <si>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</si>
  <si>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</si>
  <si>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</si>
  <si>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</si>
  <si>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</si>
  <si>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</si>
  <si>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</si>
  <si>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</si>
  <si>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</si>
  <si>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</si>
  <si>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</si>
  <si>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</si>
  <si>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</si>
  <si>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</si>
  <si>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</si>
  <si>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</si>
  <si>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</si>
  <si>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</si>
  <si>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</si>
  <si>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</si>
  <si>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</si>
  <si>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</si>
  <si>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</si>
  <si>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</si>
  <si>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</si>
  <si>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</si>
  <si>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</si>
  <si>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</si>
  <si>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</si>
  <si>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</si>
  <si>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</si>
  <si>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</si>
  <si>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</si>
  <si>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</si>
  <si>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</si>
  <si>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</si>
  <si>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</si>
  <si>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</si>
  <si>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</si>
  <si>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</si>
  <si>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</si>
  <si>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</si>
  <si>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</si>
  <si>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</si>
  <si>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</si>
  <si>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</si>
  <si>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</si>
  <si>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</si>
  <si>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</si>
  <si>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</si>
  <si>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</si>
  <si>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</si>
  <si>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</si>
  <si>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</si>
  <si>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</si>
  <si>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</si>
  <si>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</si>
  <si>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</si>
  <si>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</si>
  <si>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</si>
  <si>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</si>
  <si>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</si>
  <si>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</si>
  <si>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</si>
  <si>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</si>
  <si>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</si>
  <si>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</si>
  <si>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</si>
  <si>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</si>
  <si>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</si>
  <si>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</si>
  <si>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</si>
  <si>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</si>
  <si>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</si>
  <si>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</si>
  <si>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</si>
  <si>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</si>
  <si>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</si>
  <si>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</si>
  <si>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</si>
  <si>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</si>
  <si>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</si>
  <si>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</si>
  <si>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</si>
  <si>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</si>
  <si>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</si>
  <si>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</si>
  <si>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</si>
  <si>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</si>
  <si>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</si>
  <si>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</si>
  <si>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</si>
  <si>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</si>
  <si>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</si>
  <si>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</si>
  <si>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</si>
  <si>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</si>
  <si>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</si>
  <si>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</si>
  <si>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</si>
  <si>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</si>
  <si>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</si>
  <si>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</si>
  <si>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</si>
  <si>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</si>
  <si>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</si>
  <si>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</si>
  <si>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</si>
  <si>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</si>
  <si>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</si>
  <si>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</si>
  <si>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</si>
  <si>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</si>
  <si>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</si>
  <si>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</si>
  <si>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</si>
  <si>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</si>
  <si>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</si>
  <si>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</si>
  <si>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</si>
  <si>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</si>
  <si>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</si>
  <si>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</si>
  <si>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</si>
  <si>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</si>
  <si>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</si>
  <si>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</si>
  <si>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</si>
  <si>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</si>
  <si>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</si>
  <si>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</si>
  <si>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</si>
  <si>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</si>
  <si>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</si>
  <si>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</si>
  <si>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</si>
  <si>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</si>
  <si>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</si>
  <si>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</si>
  <si>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</si>
  <si>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</si>
  <si>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</si>
  <si>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</si>
  <si>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</si>
  <si>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</si>
  <si>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</si>
  <si>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</si>
  <si>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</si>
  <si>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</si>
  <si>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</si>
  <si>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</si>
  <si>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</si>
  <si>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</si>
  <si>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</si>
  <si>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</si>
  <si>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</si>
  <si>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</si>
  <si>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</si>
  <si>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</si>
  <si>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</si>
  <si>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</si>
  <si>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</si>
  <si>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</si>
  <si>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</si>
  <si>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</si>
  <si>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</si>
  <si>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</si>
  <si>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</si>
  <si>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</si>
  <si>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</si>
  <si>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</si>
  <si>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</si>
  <si>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</si>
  <si>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</si>
  <si>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</si>
  <si>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</si>
  <si>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</si>
  <si>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</si>
  <si>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</si>
  <si>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</si>
  <si>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</si>
  <si>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</si>
  <si>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</si>
  <si>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</si>
  <si>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</si>
  <si>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</si>
  <si>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</si>
  <si>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</si>
  <si>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</si>
  <si>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</si>
  <si>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</si>
  <si>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</si>
  <si>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</si>
  <si>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</si>
  <si>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</si>
  <si>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</si>
  <si>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</si>
  <si>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</si>
  <si>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</si>
  <si>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</si>
  <si>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</si>
  <si>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</si>
  <si>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</si>
  <si>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</si>
  <si>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</si>
  <si>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</si>
  <si>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</si>
  <si>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</si>
  <si>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</si>
  <si>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</si>
  <si>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</si>
  <si>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</si>
  <si>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</si>
  <si>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</si>
  <si>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</si>
  <si>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</si>
  <si>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</si>
  <si>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</si>
  <si>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</si>
  <si>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</si>
  <si>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</si>
  <si>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</si>
  <si>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</si>
  <si>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</si>
  <si>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</si>
  <si>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</si>
  <si>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</si>
  <si>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</si>
  <si>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</si>
  <si>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</si>
  <si>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</si>
  <si>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</si>
  <si>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</si>
  <si>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</si>
  <si>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</si>
  <si>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</si>
  <si>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</si>
  <si>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</si>
  <si>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</si>
  <si>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</si>
  <si>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</si>
  <si>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</si>
  <si>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</si>
  <si>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</si>
  <si>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</si>
  <si>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</si>
  <si>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</si>
  <si>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</si>
  <si>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</si>
  <si>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</si>
  <si>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</si>
  <si>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</si>
  <si>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</si>
  <si>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</si>
  <si>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</si>
  <si>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</si>
  <si>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</si>
  <si>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</si>
  <si>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</si>
  <si>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</si>
  <si>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</si>
  <si>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</si>
  <si>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</si>
  <si>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</si>
  <si>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</si>
  <si>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</si>
  <si>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</si>
  <si>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</si>
  <si>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</si>
  <si>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</si>
  <si>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</si>
  <si>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</si>
  <si>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</si>
  <si>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</si>
  <si>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</si>
  <si>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</si>
  <si>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</si>
  <si>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</si>
  <si>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</si>
  <si>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</si>
  <si>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</si>
  <si>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</si>
  <si>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</si>
  <si>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</si>
  <si>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</si>
  <si>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</si>
  <si>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</si>
  <si>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</si>
  <si>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</si>
  <si>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</si>
  <si>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</si>
  <si>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</si>
  <si>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</si>
  <si>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</si>
  <si>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</si>
  <si>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</si>
  <si>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</si>
  <si>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</si>
  <si>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</si>
  <si>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</si>
  <si>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</si>
  <si>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</si>
  <si>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</si>
  <si>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</si>
  <si>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</si>
  <si>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</si>
  <si>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</si>
  <si>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</si>
  <si>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</si>
  <si>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</si>
  <si>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</si>
  <si>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</si>
  <si>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</si>
  <si>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</si>
  <si>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</si>
  <si>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</si>
  <si>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</si>
  <si>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</si>
  <si>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</si>
  <si>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</si>
  <si>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</si>
  <si>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</si>
  <si>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</si>
  <si>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</si>
  <si>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</si>
  <si>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</si>
  <si>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</si>
  <si>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</si>
  <si>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</si>
  <si>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</si>
  <si>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</si>
  <si>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</si>
  <si>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</si>
  <si>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</si>
  <si>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</si>
  <si>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</si>
  <si>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</si>
  <si>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</si>
  <si>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</si>
  <si>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</si>
  <si>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</si>
  <si>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</si>
  <si>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</si>
  <si>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</si>
  <si>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</si>
  <si>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</si>
  <si>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</si>
  <si>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</si>
  <si>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</si>
  <si>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</si>
  <si>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</si>
  <si>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</si>
  <si>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</si>
  <si>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</si>
  <si>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</si>
  <si>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</si>
  <si>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</si>
  <si>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</si>
  <si>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</si>
  <si>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</si>
  <si>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</si>
  <si>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</si>
  <si>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</si>
  <si>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</si>
  <si>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</si>
  <si>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</si>
  <si>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</si>
  <si>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</si>
  <si>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</si>
  <si>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</si>
  <si>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</si>
  <si>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</si>
  <si>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</si>
  <si>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</si>
  <si>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</si>
  <si>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</si>
  <si>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</si>
  <si>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</si>
  <si>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</si>
  <si>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</si>
  <si>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</si>
  <si>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</si>
  <si>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</si>
  <si>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</si>
  <si>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</si>
  <si>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</si>
  <si>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</si>
  <si>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</si>
  <si>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</si>
  <si>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</si>
  <si>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</si>
  <si>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</si>
  <si>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</si>
  <si>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</si>
  <si>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</si>
  <si>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</si>
  <si>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</si>
  <si>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</si>
  <si>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</si>
  <si>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</si>
  <si>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</si>
  <si>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</si>
  <si>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</si>
  <si>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</si>
  <si>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</si>
  <si>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</si>
  <si>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</si>
  <si>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</si>
  <si>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</si>
  <si>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</si>
  <si>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</si>
  <si>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</si>
  <si>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</si>
  <si>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</si>
  <si>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</si>
  <si>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</si>
  <si>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</si>
  <si>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</si>
  <si>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</si>
  <si>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</si>
  <si>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</si>
  <si>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</si>
  <si>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</si>
  <si>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</si>
  <si>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</si>
  <si>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</si>
  <si>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</si>
  <si>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</si>
  <si>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</si>
  <si>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</si>
  <si>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</si>
  <si>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</si>
  <si>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</si>
  <si>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</si>
  <si>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</si>
  <si>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</si>
  <si>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</si>
  <si>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</si>
  <si>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</si>
  <si>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</si>
  <si>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</si>
  <si>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</si>
  <si>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</si>
  <si>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</si>
  <si>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</si>
  <si>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</si>
  <si>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</si>
  <si>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</si>
  <si>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</si>
  <si>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</si>
  <si>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</si>
  <si>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</si>
  <si>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</si>
  <si>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</si>
  <si>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</si>
  <si>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</si>
  <si>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</si>
  <si>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</si>
  <si>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</si>
  <si>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</si>
  <si>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</si>
  <si>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</si>
  <si>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</si>
  <si>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</si>
  <si>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</si>
  <si>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</si>
  <si>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</si>
  <si>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</si>
  <si>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</si>
  <si>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</si>
  <si>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</si>
  <si>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</si>
  <si>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</si>
  <si>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</si>
  <si>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</si>
  <si>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</si>
  <si>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</si>
  <si>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</si>
  <si>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</si>
  <si>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</si>
  <si>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</si>
  <si>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</si>
  <si>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</si>
  <si>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</si>
  <si>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</si>
  <si>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</si>
  <si>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</si>
  <si>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</si>
  <si>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</si>
  <si>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</si>
  <si>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</si>
  <si>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</si>
  <si>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</si>
  <si>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</si>
  <si>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</si>
  <si>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</si>
  <si>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</si>
  <si>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</si>
  <si>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</si>
  <si>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</si>
  <si>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</si>
  <si>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</si>
  <si>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</si>
  <si>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</si>
  <si>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</si>
  <si>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</si>
  <si>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</si>
  <si>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</si>
  <si>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</si>
  <si>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</si>
  <si>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</si>
  <si>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</si>
  <si>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</si>
  <si>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</si>
  <si>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</si>
  <si>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</si>
  <si>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</si>
  <si>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</si>
  <si>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</si>
  <si>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</si>
  <si>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</si>
  <si>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</si>
  <si>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</si>
  <si>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</si>
  <si>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</si>
  <si>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</si>
  <si>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</si>
  <si>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</si>
  <si>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</si>
  <si>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</si>
  <si>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</si>
  <si>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</si>
  <si>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</si>
  <si>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</si>
  <si>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</si>
  <si>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</si>
  <si>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</si>
  <si>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</si>
  <si>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</si>
  <si>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</si>
  <si>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</si>
  <si>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</si>
  <si>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</si>
  <si>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</si>
  <si>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</si>
  <si>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</si>
  <si>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</si>
  <si>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</si>
  <si>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</si>
  <si>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</si>
  <si>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</si>
  <si>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</si>
  <si>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</si>
  <si>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</si>
  <si>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</si>
  <si>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</si>
  <si>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</si>
  <si>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</si>
  <si>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</si>
  <si>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</si>
  <si>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</si>
  <si>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</si>
  <si>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</si>
  <si>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</si>
  <si>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</si>
  <si>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</si>
  <si>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</si>
  <si>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</si>
  <si>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</si>
  <si>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</si>
  <si>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</si>
  <si>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</si>
  <si>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</si>
  <si>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</si>
  <si>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</si>
  <si>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</si>
  <si>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</si>
  <si>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</si>
  <si>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</si>
  <si>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</si>
  <si>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</si>
  <si>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</si>
  <si>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</si>
  <si>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</si>
  <si>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</si>
  <si>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</si>
  <si>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</si>
  <si>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</si>
  <si>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</si>
  <si>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</si>
  <si>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</si>
  <si>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</si>
  <si>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</si>
  <si>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</si>
  <si>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</si>
  <si>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</si>
  <si>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</si>
  <si>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</si>
  <si>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</si>
  <si>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</si>
  <si>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</si>
  <si>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</si>
  <si>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</si>
  <si>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</si>
  <si>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</si>
  <si>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</si>
  <si>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</si>
  <si>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</si>
  <si>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</si>
  <si>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</si>
  <si>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</si>
  <si>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</si>
  <si>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</si>
  <si>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</si>
  <si>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</si>
  <si>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</si>
  <si>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</si>
  <si>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</si>
  <si>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</si>
  <si>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</si>
  <si>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</si>
  <si>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</si>
  <si>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</si>
  <si>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</si>
  <si>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</si>
  <si>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</si>
  <si>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</si>
  <si>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</si>
  <si>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</si>
  <si>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</si>
  <si>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</si>
  <si>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</si>
  <si>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</si>
  <si>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</si>
  <si>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</si>
  <si>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</si>
  <si>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</si>
  <si>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</si>
  <si>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</si>
  <si>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</si>
  <si>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</si>
  <si>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</si>
  <si>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</si>
  <si>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</si>
  <si>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</si>
  <si>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</si>
  <si>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</si>
  <si>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</si>
  <si>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</si>
  <si>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</si>
  <si>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</si>
  <si>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</si>
  <si>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</si>
  <si>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</si>
  <si>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</si>
  <si>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</si>
  <si>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</si>
  <si>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</si>
  <si>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</si>
  <si>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</si>
  <si>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</si>
  <si>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</si>
  <si>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</si>
  <si>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</si>
  <si>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</si>
  <si>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</si>
  <si>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</si>
  <si>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</si>
  <si>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</si>
  <si>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</si>
  <si>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</si>
  <si>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</si>
  <si>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</si>
  <si>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</si>
  <si>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</si>
  <si>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</si>
  <si>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</si>
  <si>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</si>
  <si>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</si>
  <si>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</si>
  <si>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</si>
  <si>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</si>
  <si>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</si>
  <si>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</si>
  <si>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</si>
  <si>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</si>
  <si>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</si>
  <si>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</si>
  <si>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</si>
  <si>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</si>
  <si>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</si>
  <si>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</si>
  <si>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</si>
  <si>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</si>
  <si>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</si>
  <si>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</si>
  <si>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</si>
  <si>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</si>
  <si>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</si>
  <si>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</si>
  <si>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</si>
  <si>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</si>
  <si>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</si>
  <si>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</si>
  <si>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</si>
  <si>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</si>
  <si>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</si>
  <si>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</si>
  <si>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</si>
  <si>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</si>
  <si>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</si>
  <si>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</si>
  <si>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</si>
  <si>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</si>
  <si>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</si>
  <si>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</si>
  <si>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</si>
  <si>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</si>
  <si>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</si>
  <si>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</si>
  <si>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</si>
  <si>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</si>
  <si>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</si>
  <si>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</si>
  <si>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</si>
  <si>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</si>
  <si>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</si>
  <si>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</si>
  <si>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</si>
  <si>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</si>
  <si>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</si>
  <si>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</si>
  <si>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</si>
  <si>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</si>
  <si>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</si>
  <si>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</si>
  <si>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</si>
  <si>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</si>
  <si>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</si>
  <si>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</si>
  <si>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</si>
  <si>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</si>
  <si>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</si>
  <si>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</si>
  <si>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</si>
  <si>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</si>
  <si>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</si>
  <si>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</si>
  <si>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</si>
  <si>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</si>
  <si>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</si>
  <si>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</si>
  <si>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</si>
  <si>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</si>
  <si>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</si>
  <si>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</si>
  <si>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</si>
  <si>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</si>
  <si>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</si>
  <si>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</si>
  <si>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</si>
  <si>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</si>
  <si>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</si>
  <si>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</si>
  <si>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</si>
  <si>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</si>
  <si>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</si>
  <si>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</si>
  <si>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</si>
  <si>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</si>
  <si>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</si>
  <si>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</si>
  <si>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</si>
  <si>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</si>
  <si>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</si>
  <si>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</si>
  <si>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</si>
  <si>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</si>
  <si>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</si>
  <si>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</si>
  <si>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</si>
  <si>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</si>
  <si>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</si>
  <si>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</si>
  <si>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</si>
  <si>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</si>
  <si>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</si>
  <si>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</si>
  <si>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</si>
  <si>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</si>
  <si>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</si>
  <si>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</si>
  <si>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</si>
  <si>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</si>
  <si>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</si>
  <si>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</si>
  <si>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</si>
  <si>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</si>
  <si>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</si>
  <si>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</si>
  <si>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</si>
  <si>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</si>
  <si>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</si>
  <si>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</si>
  <si>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</si>
  <si>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</si>
  <si>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</si>
  <si>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</si>
  <si>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</si>
  <si>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</si>
  <si>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</si>
  <si>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</si>
  <si>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</si>
  <si>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</si>
  <si>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</si>
  <si>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</si>
  <si>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</si>
  <si>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</si>
  <si>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</si>
  <si>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</si>
  <si>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</si>
  <si>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</si>
  <si>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</si>
  <si>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</si>
  <si>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</si>
  <si>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</si>
  <si>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</si>
  <si>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</si>
  <si>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</si>
  <si>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</si>
  <si>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</si>
  <si>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</si>
  <si>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</si>
  <si>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</si>
  <si>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</si>
  <si>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</si>
  <si>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</si>
  <si>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</si>
  <si>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</si>
  <si>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</si>
  <si>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</si>
  <si>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</si>
  <si>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</si>
  <si>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</si>
  <si>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</si>
  <si>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</si>
  <si>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</si>
  <si>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</si>
  <si>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</si>
  <si>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</si>
  <si>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</si>
  <si>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</si>
  <si>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</si>
  <si>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</si>
  <si>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</si>
  <si>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</si>
  <si>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</si>
  <si>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</si>
  <si>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</si>
  <si>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</si>
  <si>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</si>
  <si>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</si>
  <si>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</si>
  <si>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</si>
  <si>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</si>
  <si>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</si>
  <si>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</si>
  <si>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</si>
  <si>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</si>
  <si>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</si>
  <si>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</si>
  <si>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</si>
  <si>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</si>
  <si>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</si>
  <si>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</si>
  <si>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</si>
  <si>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</si>
  <si>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</si>
  <si>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</si>
  <si>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</si>
  <si>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</si>
  <si>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</si>
  <si>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</si>
  <si>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</si>
  <si>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</si>
  <si>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</si>
  <si>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</si>
  <si>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</si>
  <si>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</si>
  <si>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</si>
  <si>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</si>
  <si>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</si>
  <si>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</si>
  <si>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</si>
  <si>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</si>
  <si>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</si>
  <si>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</si>
  <si>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</si>
  <si>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</si>
  <si>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</si>
  <si>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</si>
  <si>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</si>
  <si>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</si>
  <si>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</si>
  <si>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</si>
  <si>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</si>
  <si>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</si>
  <si>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</si>
  <si>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</si>
  <si>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</si>
  <si>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</si>
  <si>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</si>
  <si>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</si>
  <si>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</si>
  <si>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</si>
  <si>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</si>
  <si>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</si>
  <si>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</si>
  <si>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</si>
  <si>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</si>
  <si>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</si>
  <si>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</si>
  <si>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</si>
  <si>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</si>
  <si>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</si>
  <si>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</si>
  <si>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</si>
  <si>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</si>
  <si>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</si>
  <si>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</si>
  <si>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</si>
  <si>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</si>
  <si>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</si>
  <si>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</si>
  <si>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</si>
  <si>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</si>
  <si>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</si>
  <si>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</si>
  <si>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</si>
  <si>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</si>
  <si>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</si>
  <si>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</si>
  <si>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</si>
  <si>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</si>
  <si>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</si>
  <si>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</si>
  <si>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</si>
  <si>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</si>
  <si>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</si>
  <si>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</si>
  <si>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</si>
  <si>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</si>
  <si>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</si>
  <si>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</si>
  <si>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</si>
  <si>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</si>
  <si>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</si>
  <si>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</si>
  <si>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</si>
  <si>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</si>
  <si>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</si>
  <si>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</si>
  <si>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</si>
  <si>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</si>
  <si>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</si>
  <si>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</si>
  <si>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</si>
  <si>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</si>
  <si>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</si>
  <si>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</si>
  <si>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</si>
  <si>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</si>
  <si>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</si>
  <si>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</si>
  <si>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</si>
  <si>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</si>
  <si>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</si>
  <si>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</si>
  <si>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</si>
  <si>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</si>
  <si>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</si>
  <si>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</si>
  <si>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</si>
  <si>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</si>
  <si>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</si>
  <si>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</si>
  <si>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</si>
  <si>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</si>
  <si>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</si>
  <si>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</si>
  <si>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</si>
  <si>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</si>
  <si>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</si>
  <si>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</si>
  <si>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</si>
  <si>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</si>
  <si>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</si>
  <si>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</si>
  <si>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</si>
  <si>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</si>
  <si>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</si>
  <si>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</si>
  <si>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</si>
  <si>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</si>
  <si>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</si>
  <si>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</si>
  <si>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</si>
  <si>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</si>
  <si>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</si>
  <si>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</si>
  <si>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</si>
  <si>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</si>
  <si>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</si>
  <si>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</si>
  <si>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</si>
  <si>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</si>
  <si>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</si>
  <si>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</si>
  <si>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</si>
  <si>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</si>
  <si>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</si>
  <si>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</si>
  <si>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</si>
  <si>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</si>
  <si>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</si>
  <si>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</si>
  <si>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</si>
  <si>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</si>
  <si>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</si>
  <si>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</si>
  <si>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</si>
  <si>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</si>
  <si>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</si>
  <si>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</si>
  <si>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</si>
  <si>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</si>
  <si>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</si>
  <si>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</si>
  <si>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</si>
  <si>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</si>
  <si>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</si>
  <si>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</si>
  <si>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</si>
  <si>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</si>
  <si>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</si>
  <si>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</si>
  <si>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</si>
  <si>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</si>
  <si>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</si>
  <si>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</si>
  <si>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</si>
  <si>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</si>
  <si>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</si>
  <si>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</si>
  <si>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</si>
  <si>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</si>
  <si>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</si>
  <si>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</si>
  <si>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</si>
  <si>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</si>
  <si>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</si>
  <si>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</si>
  <si>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</si>
  <si>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</si>
  <si>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</si>
  <si>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</si>
  <si>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</si>
  <si>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</si>
  <si>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</si>
  <si>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</si>
  <si>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</si>
  <si>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</si>
  <si>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</si>
  <si>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</si>
  <si>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</si>
  <si>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</si>
  <si>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</si>
  <si>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</si>
  <si>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</si>
  <si>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</si>
  <si>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</si>
  <si>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</si>
  <si>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</si>
  <si>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</si>
  <si>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</si>
  <si>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</si>
  <si>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</si>
  <si>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</si>
  <si>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</si>
  <si>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</si>
  <si>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</si>
  <si>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</si>
  <si>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</si>
  <si>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</si>
  <si>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</si>
  <si>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</si>
  <si>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</si>
  <si>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</si>
  <si>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</si>
  <si>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</si>
  <si>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</si>
  <si>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</si>
  <si>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</si>
  <si>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</si>
  <si>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</si>
  <si>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</si>
  <si>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</si>
  <si>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</si>
  <si>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</si>
  <si>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</si>
  <si>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</si>
  <si>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</si>
  <si>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</si>
  <si>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</si>
  <si>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</si>
  <si>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</si>
  <si>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</si>
  <si>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</si>
  <si>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</si>
  <si>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</si>
  <si>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</si>
  <si>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</si>
  <si>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</si>
  <si>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</si>
  <si>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</si>
  <si>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</si>
  <si>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</si>
  <si>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</si>
  <si>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</si>
  <si>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</si>
  <si>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</si>
  <si>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</si>
  <si>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</si>
  <si>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</si>
  <si>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</si>
  <si>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</si>
  <si>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</si>
  <si>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</si>
  <si>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</si>
  <si>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</si>
  <si>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</si>
  <si>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</si>
  <si>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</si>
  <si>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</si>
  <si>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</si>
  <si>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</si>
  <si>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</si>
  <si>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</si>
  <si>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</si>
  <si>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</si>
  <si>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</si>
  <si>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</si>
  <si>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</si>
  <si>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</si>
  <si>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</si>
  <si>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</si>
  <si>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</si>
  <si>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</si>
  <si>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</si>
  <si>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</si>
  <si>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</si>
  <si>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</si>
  <si>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</si>
  <si>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</si>
  <si>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</si>
  <si>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</si>
  <si>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</si>
  <si>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</si>
  <si>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</si>
  <si>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</si>
  <si>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</si>
  <si>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</si>
  <si>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</si>
  <si>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</si>
  <si>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</si>
  <si>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</si>
  <si>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</si>
  <si>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</si>
  <si>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</si>
  <si>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</si>
  <si>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</si>
  <si>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</si>
  <si>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</si>
  <si>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</si>
  <si>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</si>
  <si>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</si>
  <si>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</si>
  <si>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</si>
  <si>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</si>
  <si>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</si>
  <si>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</si>
  <si>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</si>
  <si>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</si>
  <si>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</si>
  <si>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</si>
  <si>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</si>
  <si>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</si>
  <si>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</si>
  <si>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</si>
  <si>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</si>
  <si>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</si>
  <si>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</si>
  <si>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</si>
  <si>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</si>
  <si>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</si>
  <si>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</si>
  <si>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</si>
  <si>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</si>
  <si>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</si>
  <si>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</si>
  <si>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</si>
  <si>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</si>
  <si>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</si>
  <si>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</si>
  <si>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</si>
  <si>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</si>
  <si>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</si>
  <si>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</si>
  <si>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</si>
  <si>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</si>
  <si>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</si>
  <si>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</si>
  <si>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</si>
  <si>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</si>
  <si>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</si>
  <si>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</si>
  <si>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</si>
  <si>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</si>
  <si>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</si>
  <si>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</si>
  <si>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</si>
  <si>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</si>
  <si>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</si>
  <si>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</si>
  <si>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</si>
  <si>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</si>
  <si>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</si>
  <si>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</si>
  <si>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</si>
  <si>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</si>
  <si>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</si>
  <si>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</si>
  <si>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</si>
  <si>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</si>
  <si>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</si>
  <si>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</si>
  <si>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</si>
  <si>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</si>
  <si>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</si>
  <si>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</si>
  <si>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</si>
  <si>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</si>
  <si>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</si>
  <si>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</si>
  <si>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</si>
  <si>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</si>
  <si>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</si>
  <si>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</si>
  <si>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</si>
  <si>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</si>
  <si>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</si>
  <si>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</si>
  <si>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</si>
  <si>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</si>
  <si>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</si>
  <si>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</si>
  <si>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</si>
  <si>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</si>
  <si>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</si>
  <si>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</si>
  <si>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</si>
  <si>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</si>
  <si>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</si>
  <si>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</si>
  <si>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</si>
  <si>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</si>
  <si>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</si>
  <si>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</si>
  <si>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</si>
  <si>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</si>
  <si>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</si>
  <si>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</si>
  <si>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</si>
  <si>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</si>
  <si>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</si>
  <si>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</si>
  <si>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</si>
  <si>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</si>
  <si>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</si>
  <si>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</si>
  <si>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</si>
  <si>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</si>
  <si>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</si>
  <si>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</si>
  <si>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</si>
  <si>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</si>
  <si>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</si>
  <si>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</si>
  <si>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</si>
  <si>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</si>
  <si>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</si>
  <si>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</si>
  <si>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</si>
  <si>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</si>
  <si>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</si>
  <si>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</si>
  <si>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</si>
  <si>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</si>
  <si>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</si>
  <si>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</si>
  <si>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</si>
  <si>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</si>
  <si>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</si>
  <si>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</si>
  <si>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</si>
  <si>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</si>
  <si>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</si>
  <si>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</si>
  <si>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</si>
  <si>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</si>
  <si>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</si>
  <si>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</si>
  <si>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</si>
  <si>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</si>
  <si>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</si>
  <si>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</si>
  <si>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</si>
  <si>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</si>
  <si>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</si>
  <si>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</si>
  <si>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</si>
  <si>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</si>
  <si>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</si>
  <si>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</si>
  <si>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</si>
  <si>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</si>
  <si>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</si>
  <si>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</si>
  <si>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</si>
  <si>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</si>
  <si>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</si>
  <si>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</si>
  <si>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</si>
  <si>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</si>
  <si>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</si>
  <si>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</si>
  <si>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</si>
  <si>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</si>
  <si>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</si>
  <si>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</si>
  <si>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</si>
  <si>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</si>
  <si>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</si>
  <si>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</si>
  <si>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</si>
  <si>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</si>
  <si>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</si>
  <si>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</si>
  <si>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</si>
  <si>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</si>
  <si>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</si>
  <si>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</si>
  <si>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</si>
  <si>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</si>
  <si>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</si>
  <si>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</si>
  <si>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</si>
  <si>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</si>
  <si>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</si>
  <si>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</si>
  <si>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</si>
  <si>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</si>
  <si>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</si>
  <si>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</si>
  <si>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</si>
  <si>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</si>
  <si>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</si>
  <si>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</si>
  <si>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</si>
  <si>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</si>
  <si>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</si>
  <si>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</si>
  <si>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</si>
  <si>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</si>
  <si>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</si>
  <si>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</si>
  <si>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</si>
  <si>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</si>
  <si>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</si>
  <si>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</si>
  <si>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</si>
  <si>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</si>
  <si>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</si>
  <si>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</si>
  <si>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</si>
  <si>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</si>
  <si>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</si>
  <si>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</si>
  <si>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</si>
  <si>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</si>
  <si>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</si>
  <si>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</si>
  <si>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</si>
  <si>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</si>
  <si>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</si>
  <si>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</si>
  <si>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</si>
  <si>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</si>
  <si>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</si>
  <si>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</si>
  <si>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</si>
  <si>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</si>
  <si>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</si>
  <si>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</si>
  <si>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</si>
  <si>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</si>
  <si>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</si>
  <si>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</si>
  <si>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</si>
  <si>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</si>
  <si>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</si>
  <si>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</si>
  <si>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</si>
  <si>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</si>
  <si>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</si>
  <si>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</si>
  <si>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</si>
  <si>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</si>
  <si>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</si>
  <si>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</si>
  <si>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</si>
  <si>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</si>
  <si>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</si>
  <si>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</si>
  <si>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</si>
  <si>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</si>
  <si>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</si>
  <si>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</si>
  <si>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</si>
  <si>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</si>
  <si>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</si>
  <si>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</si>
  <si>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</si>
  <si>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</si>
  <si>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</si>
  <si>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</si>
  <si>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</si>
  <si>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</si>
  <si>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</si>
  <si>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</si>
  <si>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</si>
  <si>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</si>
  <si>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</si>
  <si>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</si>
  <si>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</si>
  <si>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</si>
  <si>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</si>
  <si>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</si>
  <si>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</si>
  <si>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</si>
  <si>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</si>
  <si>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</si>
  <si>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</si>
  <si>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</si>
  <si>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</si>
  <si>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</si>
  <si>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</si>
  <si>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</si>
  <si>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</si>
  <si>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</si>
  <si>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</si>
  <si>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</si>
  <si>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</si>
  <si>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</si>
  <si>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</si>
  <si>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</si>
  <si>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</si>
  <si>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</si>
  <si>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</si>
  <si>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</si>
  <si>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</si>
  <si>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</si>
  <si>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</si>
  <si>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</si>
  <si>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</si>
  <si>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</si>
  <si>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</si>
  <si>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</si>
  <si>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</si>
  <si>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</si>
  <si>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</si>
  <si>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</si>
  <si>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</si>
  <si>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</si>
  <si>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</si>
  <si>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</si>
  <si>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</si>
  <si>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</si>
  <si>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</si>
  <si>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</si>
  <si>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</si>
  <si>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</si>
  <si>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</si>
  <si>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</si>
  <si>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</si>
  <si>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</si>
  <si>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</si>
  <si>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</si>
  <si>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</si>
  <si>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</si>
  <si>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</si>
  <si>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</si>
  <si>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</si>
  <si>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</si>
  <si>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</si>
  <si>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</si>
  <si>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</si>
  <si>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</si>
  <si>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</si>
  <si>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</si>
  <si>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</si>
  <si>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</si>
  <si>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</si>
  <si>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</si>
  <si>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</si>
  <si>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</si>
  <si>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</si>
  <si>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</si>
  <si>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</si>
  <si>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</si>
  <si>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</si>
  <si>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</si>
  <si>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</si>
  <si>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</si>
  <si>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</si>
  <si>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</si>
  <si>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</si>
  <si>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</si>
  <si>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</si>
  <si>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</si>
  <si>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</si>
  <si>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</si>
  <si>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</si>
  <si>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</si>
  <si>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</si>
  <si>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</si>
  <si>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</si>
  <si>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</si>
  <si>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</si>
  <si>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</si>
  <si>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</si>
  <si>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</si>
  <si>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</si>
  <si>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</si>
  <si>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</si>
  <si>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</si>
  <si>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</si>
  <si>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</si>
  <si>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</si>
  <si>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</si>
  <si>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</si>
  <si>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</si>
  <si>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</si>
  <si>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</si>
  <si>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</si>
  <si>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</si>
  <si>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</si>
  <si>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</si>
  <si>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</si>
  <si>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</si>
  <si>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</si>
  <si>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</si>
  <si>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</si>
  <si>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</si>
  <si>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</si>
  <si>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</si>
  <si>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</si>
  <si>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</si>
  <si>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</si>
  <si>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</si>
  <si>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</si>
  <si>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</si>
  <si>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</si>
  <si>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</si>
  <si>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</si>
  <si>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</si>
  <si>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</si>
  <si>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</si>
  <si>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</si>
  <si>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</si>
  <si>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</si>
  <si>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</si>
  <si>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</si>
  <si>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</si>
  <si>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</si>
  <si>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</si>
  <si>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</si>
  <si>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</si>
  <si>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</si>
  <si>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</si>
  <si>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</si>
  <si>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</si>
  <si>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</si>
  <si>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</si>
  <si>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</si>
  <si>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</si>
  <si>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</si>
  <si>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</si>
  <si>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</si>
  <si>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</si>
  <si>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</si>
  <si>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</si>
  <si>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</si>
  <si>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</si>
  <si>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</si>
  <si>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</si>
  <si>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</si>
  <si>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</si>
  <si>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</si>
  <si>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</si>
  <si>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</si>
  <si>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</si>
  <si>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</si>
  <si>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</si>
  <si>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</si>
  <si>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</si>
  <si>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</si>
  <si>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</si>
  <si>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</si>
  <si>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</si>
  <si>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</si>
  <si>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</si>
  <si>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</si>
  <si>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</si>
  <si>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</si>
  <si>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</si>
  <si>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</si>
  <si>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</si>
  <si>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</si>
  <si>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</si>
  <si>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</si>
  <si>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</si>
  <si>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</si>
  <si>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</si>
  <si>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</si>
  <si>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</si>
  <si>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</si>
  <si>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</si>
  <si>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</si>
  <si>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</si>
  <si>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</si>
  <si>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</si>
  <si>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</si>
  <si>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</si>
  <si>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</si>
  <si>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</si>
  <si>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</si>
  <si>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</si>
  <si>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</si>
  <si>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</si>
  <si>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</si>
  <si>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</si>
  <si>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</si>
  <si>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</si>
  <si>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</si>
  <si>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</si>
  <si>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</si>
  <si>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</si>
  <si>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</si>
  <si>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</si>
  <si>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</si>
  <si>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</si>
  <si>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</si>
  <si>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</si>
  <si>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</si>
  <si>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</si>
  <si>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</si>
  <si>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</si>
  <si>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</si>
  <si>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</si>
  <si>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</si>
  <si>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</si>
  <si>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</si>
  <si>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</si>
  <si>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</si>
  <si>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</si>
  <si>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</si>
  <si>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</si>
  <si>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</si>
  <si>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</si>
  <si>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</si>
  <si>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</si>
  <si>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</si>
  <si>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</si>
  <si>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</si>
  <si>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</si>
  <si>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</si>
  <si>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</si>
  <si>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</si>
  <si>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</si>
  <si>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</si>
  <si>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</si>
  <si>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</si>
  <si>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</si>
  <si>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</si>
  <si>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</si>
  <si>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</si>
  <si>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</si>
  <si>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</si>
  <si>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</si>
  <si>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</si>
  <si>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</si>
  <si>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</si>
  <si>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</si>
  <si>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</si>
  <si>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</si>
  <si>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</si>
  <si>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</si>
  <si>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</si>
  <si>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</si>
  <si>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</si>
  <si>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</si>
  <si>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</si>
  <si>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</si>
  <si>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</si>
  <si>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</si>
  <si>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</si>
  <si>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</si>
  <si>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</si>
  <si>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</si>
  <si>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</si>
  <si>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</si>
  <si>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</si>
  <si>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</si>
  <si>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</si>
  <si>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</si>
  <si>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</si>
  <si>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</si>
  <si>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</si>
  <si>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</si>
  <si>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</si>
  <si>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</si>
  <si>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</si>
  <si>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</si>
  <si>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</si>
  <si>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</si>
  <si>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</si>
  <si>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</si>
  <si>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</si>
  <si>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</si>
  <si>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</si>
  <si>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</si>
  <si>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</si>
  <si>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</si>
  <si>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</si>
  <si>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</si>
  <si>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</si>
  <si>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</si>
  <si>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</si>
  <si>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</si>
  <si>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</si>
  <si>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</si>
  <si>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</si>
  <si>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</si>
  <si>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</si>
  <si>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</si>
  <si>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</si>
  <si>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</si>
  <si>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</si>
  <si>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</si>
  <si>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</si>
  <si>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</si>
  <si>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</si>
  <si>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</si>
  <si>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</si>
  <si>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</si>
  <si>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</si>
  <si>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</si>
  <si>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</si>
  <si>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</si>
  <si>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</si>
  <si>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</si>
  <si>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</si>
  <si>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</si>
  <si>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</si>
  <si>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</si>
  <si>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</si>
  <si>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</si>
  <si>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</si>
  <si>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</si>
  <si>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</si>
  <si>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</si>
  <si>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</si>
  <si>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</si>
  <si>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</si>
  <si>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</si>
  <si>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</si>
  <si>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</si>
  <si>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</si>
  <si>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</si>
  <si>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</si>
  <si>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</si>
  <si>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</si>
  <si>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</si>
  <si>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</si>
  <si>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</si>
  <si>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</si>
  <si>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</si>
  <si>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</si>
  <si>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</si>
  <si>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</si>
  <si>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</si>
  <si>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</si>
  <si>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</si>
  <si>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</si>
  <si>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</si>
  <si>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</si>
  <si>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</si>
  <si>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</si>
  <si>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</si>
  <si>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</si>
  <si>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</si>
  <si>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</si>
  <si>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</si>
  <si>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</si>
  <si>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</si>
  <si>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</si>
  <si>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</si>
  <si>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</si>
  <si>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</si>
  <si>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</si>
  <si>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</si>
  <si>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SRINJINE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</si>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</sst>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934192.58</v>
      </c>
      <c r="D2" s="7">
        <f>'PR-RAS'!E6</f>
        <v>1026839.78</v>
      </c>
      <c r="E2" s="7">
        <v>0</v>
      </c>
      <c r="F2" s="7">
        <v>0</v>
      </c>
      <c r="G2" s="8">
        <f t="shared" ref="G2:G274" si="0">(B2/1000)*(C2*1+D2*2)</f>
        <v>2987.8721400000004</v>
      </c>
      <c r="H2" s="8">
        <f t="shared" ref="H2:H274" si="1">ABS(C2-ROUND(C2,0))+ABS(D2-ROUND(D2,0))</f>
        <v>0.64000000001396984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853052.40999999992</v>
      </c>
      <c r="D45" s="2">
        <f>'PR-RAS'!E49</f>
        <v>891554.87</v>
      </c>
      <c r="E45" s="2">
        <v>0</v>
      </c>
      <c r="F45" s="2">
        <v>0</v>
      </c>
      <c r="G45" s="3">
        <f t="shared" si="0"/>
        <v>115991.13459999999</v>
      </c>
      <c r="H45" s="3">
        <f t="shared" si="1"/>
        <v>0.53999999992083758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853052.40999999992</v>
      </c>
      <c r="D64" s="2">
        <f>'PR-RAS'!E68</f>
        <v>891554.87</v>
      </c>
      <c r="E64" s="2">
        <v>0</v>
      </c>
      <c r="F64" s="2">
        <v>0</v>
      </c>
      <c r="G64" s="3">
        <f t="shared" si="0"/>
        <v>166078.21544999999</v>
      </c>
      <c r="H64" s="3">
        <f t="shared" si="1"/>
        <v>0.53999999992083758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841420.82</v>
      </c>
      <c r="D65" s="2">
        <f>'PR-RAS'!E69</f>
        <v>876749.76</v>
      </c>
      <c r="E65" s="2">
        <v>0</v>
      </c>
      <c r="F65" s="2">
        <v>0</v>
      </c>
      <c r="G65" s="3">
        <f t="shared" si="0"/>
        <v>166074.90176000001</v>
      </c>
      <c r="H65" s="3">
        <f t="shared" si="1"/>
        <v>0.42000000004190952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11631.59</v>
      </c>
      <c r="D66" s="2">
        <f>'PR-RAS'!E70</f>
        <v>14805.11</v>
      </c>
      <c r="E66" s="2">
        <v>0</v>
      </c>
      <c r="F66" s="2">
        <v>0</v>
      </c>
      <c r="G66" s="3">
        <f t="shared" si="0"/>
        <v>2680.71765</v>
      </c>
      <c r="H66" s="3">
        <f t="shared" si="1"/>
        <v>0.52000000000043656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0.05</v>
      </c>
      <c r="E78" s="2">
        <v>0</v>
      </c>
      <c r="F78" s="2">
        <v>0</v>
      </c>
      <c r="G78" s="3">
        <f t="shared" si="0"/>
        <v>1.001E-2</v>
      </c>
      <c r="H78" s="3">
        <f t="shared" si="1"/>
        <v>0.08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0.05</v>
      </c>
      <c r="E79" s="2">
        <v>0</v>
      </c>
      <c r="F79" s="2">
        <v>0</v>
      </c>
      <c r="G79" s="3">
        <f t="shared" si="0"/>
        <v>1.014E-2</v>
      </c>
      <c r="H79" s="3">
        <f t="shared" si="1"/>
        <v>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0.05</v>
      </c>
      <c r="E81" s="2">
        <v>0</v>
      </c>
      <c r="F81" s="2">
        <v>0</v>
      </c>
      <c r="G81" s="3">
        <f t="shared" si="0"/>
        <v>1.0400000000000001E-2</v>
      </c>
      <c r="H81" s="3">
        <f t="shared" si="1"/>
        <v>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322.04000000000002</v>
      </c>
      <c r="D102" s="2">
        <f>'PR-RAS'!E106</f>
        <v>0</v>
      </c>
      <c r="E102" s="2">
        <v>0</v>
      </c>
      <c r="F102" s="2">
        <v>0</v>
      </c>
      <c r="G102" s="3">
        <f t="shared" si="0"/>
        <v>32.526040000000002</v>
      </c>
      <c r="H102" s="3">
        <f t="shared" si="1"/>
        <v>4.0000000000020464E-2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322.04000000000002</v>
      </c>
      <c r="D108" s="2">
        <f>'PR-RAS'!E112</f>
        <v>0</v>
      </c>
      <c r="E108" s="2">
        <v>0</v>
      </c>
      <c r="F108" s="2">
        <v>0</v>
      </c>
      <c r="G108" s="3">
        <f t="shared" si="0"/>
        <v>34.458280000000002</v>
      </c>
      <c r="H108" s="3">
        <f t="shared" si="1"/>
        <v>4.0000000000020464E-2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322.04000000000002</v>
      </c>
      <c r="D113" s="2">
        <f>'PR-RAS'!E117</f>
        <v>0</v>
      </c>
      <c r="E113" s="2">
        <v>0</v>
      </c>
      <c r="F113" s="2">
        <v>0</v>
      </c>
      <c r="G113" s="3">
        <f t="shared" si="0"/>
        <v>36.068480000000001</v>
      </c>
      <c r="H113" s="3">
        <f t="shared" si="1"/>
        <v>4.0000000000020464E-2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278.88</v>
      </c>
      <c r="D121" s="2">
        <f>'PR-RAS'!E125</f>
        <v>0</v>
      </c>
      <c r="E121" s="2">
        <v>0</v>
      </c>
      <c r="F121" s="2">
        <v>0</v>
      </c>
      <c r="G121" s="3">
        <f t="shared" si="0"/>
        <v>33.465599999999995</v>
      </c>
      <c r="H121" s="3">
        <f t="shared" si="1"/>
        <v>0.12000000000000455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278.88</v>
      </c>
      <c r="D122" s="2">
        <f>'PR-RAS'!E126</f>
        <v>0</v>
      </c>
      <c r="E122" s="2">
        <v>0</v>
      </c>
      <c r="F122" s="2">
        <v>0</v>
      </c>
      <c r="G122" s="3">
        <f t="shared" si="0"/>
        <v>33.744479999999996</v>
      </c>
      <c r="H122" s="3">
        <f t="shared" si="1"/>
        <v>0.12000000000000455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278.88</v>
      </c>
      <c r="D124" s="2">
        <f>'PR-RAS'!E128</f>
        <v>0</v>
      </c>
      <c r="E124" s="2">
        <v>0</v>
      </c>
      <c r="F124" s="2">
        <v>0</v>
      </c>
      <c r="G124" s="3">
        <f t="shared" si="0"/>
        <v>34.302239999999998</v>
      </c>
      <c r="H124" s="3">
        <f t="shared" si="1"/>
        <v>0.12000000000000455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80539.22</v>
      </c>
      <c r="D130" s="2">
        <f>'PR-RAS'!E134</f>
        <v>135284.85999999999</v>
      </c>
      <c r="E130" s="2">
        <v>0</v>
      </c>
      <c r="F130" s="2">
        <v>0</v>
      </c>
      <c r="G130" s="3">
        <f t="shared" si="0"/>
        <v>45293.053259999993</v>
      </c>
      <c r="H130" s="3">
        <f t="shared" si="1"/>
        <v>0.36000000001513399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80539.22</v>
      </c>
      <c r="D131" s="2">
        <f>'PR-RAS'!E135</f>
        <v>135284.85999999999</v>
      </c>
      <c r="E131" s="2">
        <v>0</v>
      </c>
      <c r="F131" s="2">
        <v>0</v>
      </c>
      <c r="G131" s="3">
        <f t="shared" si="0"/>
        <v>45644.162199999992</v>
      </c>
      <c r="H131" s="3">
        <f t="shared" si="1"/>
        <v>0.36000000001513399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74040.17</v>
      </c>
      <c r="D132" s="2">
        <f>'PR-RAS'!E136</f>
        <v>131212.07999999999</v>
      </c>
      <c r="E132" s="2">
        <v>0</v>
      </c>
      <c r="F132" s="2">
        <v>0</v>
      </c>
      <c r="G132" s="3">
        <f t="shared" si="0"/>
        <v>44076.827229999995</v>
      </c>
      <c r="H132" s="3">
        <f t="shared" si="1"/>
        <v>0.24999999998544808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6499.05</v>
      </c>
      <c r="D133" s="2">
        <f>'PR-RAS'!E137</f>
        <v>4072.78</v>
      </c>
      <c r="E133" s="2">
        <v>0</v>
      </c>
      <c r="F133" s="2">
        <v>0</v>
      </c>
      <c r="G133" s="3">
        <f t="shared" si="0"/>
        <v>1933.0885200000002</v>
      </c>
      <c r="H133" s="3">
        <f t="shared" si="1"/>
        <v>0.26999999999998181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914374.80999999994</v>
      </c>
      <c r="D148" s="2">
        <f>'PR-RAS'!E152</f>
        <v>1083921.8</v>
      </c>
      <c r="E148" s="2">
        <v>0</v>
      </c>
      <c r="F148" s="2">
        <v>0</v>
      </c>
      <c r="G148" s="3">
        <f t="shared" si="0"/>
        <v>453086.10626999999</v>
      </c>
      <c r="H148" s="3">
        <f t="shared" si="1"/>
        <v>0.39000000001396984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792373.93</v>
      </c>
      <c r="D149" s="2">
        <f>'PR-RAS'!E153</f>
        <v>939745.34</v>
      </c>
      <c r="E149" s="2">
        <v>0</v>
      </c>
      <c r="F149" s="2">
        <v>0</v>
      </c>
      <c r="G149" s="3">
        <f t="shared" si="0"/>
        <v>395435.96227999998</v>
      </c>
      <c r="H149" s="3">
        <f t="shared" si="1"/>
        <v>0.40999999991618097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649162.74</v>
      </c>
      <c r="D150" s="2">
        <f>'PR-RAS'!E154</f>
        <v>773754.15</v>
      </c>
      <c r="E150" s="2">
        <v>0</v>
      </c>
      <c r="F150" s="2">
        <v>0</v>
      </c>
      <c r="G150" s="3">
        <f t="shared" si="0"/>
        <v>327303.98495999997</v>
      </c>
      <c r="H150" s="3">
        <f t="shared" si="1"/>
        <v>0.41000000003259629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649162.74</v>
      </c>
      <c r="D151" s="2">
        <f>'PR-RAS'!E155</f>
        <v>773754.15</v>
      </c>
      <c r="E151" s="2">
        <v>0</v>
      </c>
      <c r="F151" s="2">
        <v>0</v>
      </c>
      <c r="G151" s="3">
        <f t="shared" si="0"/>
        <v>329500.65600000002</v>
      </c>
      <c r="H151" s="3">
        <f t="shared" si="1"/>
        <v>0.41000000003259629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33350.39</v>
      </c>
      <c r="D155" s="2">
        <f>'PR-RAS'!E159</f>
        <v>35459.57</v>
      </c>
      <c r="E155" s="2">
        <v>0</v>
      </c>
      <c r="F155" s="2">
        <v>0</v>
      </c>
      <c r="G155" s="3">
        <f t="shared" si="0"/>
        <v>16057.50762</v>
      </c>
      <c r="H155" s="3">
        <f t="shared" si="1"/>
        <v>0.81999999999970896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109860.8</v>
      </c>
      <c r="D156" s="2">
        <f>'PR-RAS'!E160</f>
        <v>130531.62</v>
      </c>
      <c r="E156" s="2">
        <v>0</v>
      </c>
      <c r="F156" s="2">
        <v>0</v>
      </c>
      <c r="G156" s="3">
        <f t="shared" si="0"/>
        <v>57493.226199999997</v>
      </c>
      <c r="H156" s="3">
        <f t="shared" si="1"/>
        <v>0.58000000000174623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109856.88</v>
      </c>
      <c r="D158" s="2">
        <f>'PR-RAS'!E162</f>
        <v>130531.62</v>
      </c>
      <c r="E158" s="2">
        <v>0</v>
      </c>
      <c r="F158" s="2">
        <v>0</v>
      </c>
      <c r="G158" s="3">
        <f t="shared" si="0"/>
        <v>58234.458839999999</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3.92</v>
      </c>
      <c r="D159" s="2">
        <f>'PR-RAS'!E163</f>
        <v>0</v>
      </c>
      <c r="E159" s="2">
        <v>0</v>
      </c>
      <c r="F159" s="2">
        <v>0</v>
      </c>
      <c r="G159" s="3">
        <f t="shared" si="0"/>
        <v>0.61936000000000002</v>
      </c>
      <c r="H159" s="3">
        <f t="shared" si="1"/>
        <v>8.0000000000000071E-2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108536.22999999998</v>
      </c>
      <c r="D160" s="2">
        <f>'PR-RAS'!E164</f>
        <v>130945.00000000001</v>
      </c>
      <c r="E160" s="2">
        <v>0</v>
      </c>
      <c r="F160" s="2">
        <v>0</v>
      </c>
      <c r="G160" s="3">
        <f t="shared" si="0"/>
        <v>58897.770570000001</v>
      </c>
      <c r="H160" s="3">
        <f t="shared" si="1"/>
        <v>0.22999999999592546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33146.770000000004</v>
      </c>
      <c r="D161" s="2">
        <f>'PR-RAS'!E165</f>
        <v>33587.25</v>
      </c>
      <c r="E161" s="2">
        <v>0</v>
      </c>
      <c r="F161" s="2">
        <v>0</v>
      </c>
      <c r="G161" s="3">
        <f t="shared" si="0"/>
        <v>16051.403200000001</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3208.3</v>
      </c>
      <c r="D162" s="2">
        <f>'PR-RAS'!E166</f>
        <v>3501.05</v>
      </c>
      <c r="E162" s="2">
        <v>0</v>
      </c>
      <c r="F162" s="2">
        <v>0</v>
      </c>
      <c r="G162" s="3">
        <f t="shared" si="0"/>
        <v>1643.8744000000004</v>
      </c>
      <c r="H162" s="3">
        <f t="shared" si="1"/>
        <v>0.3500000000003638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28850.78</v>
      </c>
      <c r="D163" s="2">
        <f>'PR-RAS'!E167</f>
        <v>27896.5</v>
      </c>
      <c r="E163" s="2">
        <v>0</v>
      </c>
      <c r="F163" s="2">
        <v>0</v>
      </c>
      <c r="G163" s="3">
        <f t="shared" si="0"/>
        <v>13712.292359999999</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785.25</v>
      </c>
      <c r="D164" s="2">
        <f>'PR-RAS'!E168</f>
        <v>2171.6999999999998</v>
      </c>
      <c r="E164" s="2">
        <v>0</v>
      </c>
      <c r="F164" s="2">
        <v>0</v>
      </c>
      <c r="G164" s="3">
        <f t="shared" si="0"/>
        <v>835.96994999999993</v>
      </c>
      <c r="H164" s="3">
        <f t="shared" si="1"/>
        <v>0.5500000000001819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302.44</v>
      </c>
      <c r="D165" s="2">
        <f>'PR-RAS'!E169</f>
        <v>18</v>
      </c>
      <c r="E165" s="2">
        <v>0</v>
      </c>
      <c r="F165" s="2">
        <v>0</v>
      </c>
      <c r="G165" s="3">
        <f t="shared" si="0"/>
        <v>55.504159999999999</v>
      </c>
      <c r="H165" s="3">
        <f t="shared" si="1"/>
        <v>0.43999999999999773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51990.80999999999</v>
      </c>
      <c r="D166" s="2">
        <f>'PR-RAS'!E170</f>
        <v>59327.130000000005</v>
      </c>
      <c r="E166" s="2">
        <v>0</v>
      </c>
      <c r="F166" s="2">
        <v>0</v>
      </c>
      <c r="G166" s="3">
        <f t="shared" si="0"/>
        <v>28156.436550000002</v>
      </c>
      <c r="H166" s="3">
        <f t="shared" si="1"/>
        <v>0.32000000001426088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10202.77</v>
      </c>
      <c r="D167" s="2">
        <f>'PR-RAS'!E171</f>
        <v>14145.18</v>
      </c>
      <c r="E167" s="2">
        <v>0</v>
      </c>
      <c r="F167" s="2">
        <v>0</v>
      </c>
      <c r="G167" s="3">
        <f t="shared" si="0"/>
        <v>6389.8595800000012</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32933.769999999997</v>
      </c>
      <c r="D168" s="2">
        <f>'PR-RAS'!E172</f>
        <v>27661.58</v>
      </c>
      <c r="E168" s="2">
        <v>0</v>
      </c>
      <c r="F168" s="2">
        <v>0</v>
      </c>
      <c r="G168" s="3">
        <f t="shared" si="0"/>
        <v>14738.907310000001</v>
      </c>
      <c r="H168" s="3">
        <f t="shared" si="1"/>
        <v>0.65000000000145519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8028.54</v>
      </c>
      <c r="D169" s="2">
        <f>'PR-RAS'!E173</f>
        <v>11764.97</v>
      </c>
      <c r="E169" s="2">
        <v>0</v>
      </c>
      <c r="F169" s="2">
        <v>0</v>
      </c>
      <c r="G169" s="3">
        <f t="shared" si="0"/>
        <v>5301.8246399999998</v>
      </c>
      <c r="H169" s="3">
        <f t="shared" si="1"/>
        <v>0.49000000000069122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86.1</v>
      </c>
      <c r="D170" s="2">
        <f>'PR-RAS'!E174</f>
        <v>265.25</v>
      </c>
      <c r="E170" s="2">
        <v>0</v>
      </c>
      <c r="F170" s="2">
        <v>0</v>
      </c>
      <c r="G170" s="3">
        <f t="shared" si="0"/>
        <v>104.20540000000001</v>
      </c>
      <c r="H170" s="3">
        <f t="shared" si="1"/>
        <v>0.34999999999999432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507.96</v>
      </c>
      <c r="D171" s="2">
        <f>'PR-RAS'!E175</f>
        <v>5190.3</v>
      </c>
      <c r="E171" s="2">
        <v>0</v>
      </c>
      <c r="F171" s="2">
        <v>0</v>
      </c>
      <c r="G171" s="3">
        <f t="shared" si="0"/>
        <v>1851.0552</v>
      </c>
      <c r="H171" s="3">
        <f t="shared" si="1"/>
        <v>0.34000000000020236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231.67</v>
      </c>
      <c r="D173" s="2">
        <f>'PR-RAS'!E177</f>
        <v>299.85000000000002</v>
      </c>
      <c r="E173" s="2">
        <v>0</v>
      </c>
      <c r="F173" s="2">
        <v>0</v>
      </c>
      <c r="G173" s="3">
        <f t="shared" si="0"/>
        <v>142.99563999999998</v>
      </c>
      <c r="H173" s="3">
        <f t="shared" si="1"/>
        <v>0.47999999999998977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19902.539999999997</v>
      </c>
      <c r="D174" s="2">
        <f>'PR-RAS'!E178</f>
        <v>37446.890000000007</v>
      </c>
      <c r="E174" s="2">
        <v>0</v>
      </c>
      <c r="F174" s="2">
        <v>0</v>
      </c>
      <c r="G174" s="3">
        <f t="shared" si="0"/>
        <v>16399.763360000001</v>
      </c>
      <c r="H174" s="3">
        <f t="shared" si="1"/>
        <v>0.56999999999607098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2749.77</v>
      </c>
      <c r="D175" s="2">
        <f>'PR-RAS'!E179</f>
        <v>2779.54</v>
      </c>
      <c r="E175" s="2">
        <v>0</v>
      </c>
      <c r="F175" s="2">
        <v>0</v>
      </c>
      <c r="G175" s="3">
        <f t="shared" si="0"/>
        <v>1445.7399</v>
      </c>
      <c r="H175" s="3">
        <f t="shared" si="1"/>
        <v>0.69000000000005457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7003.53</v>
      </c>
      <c r="D176" s="2">
        <f>'PR-RAS'!E180</f>
        <v>23518.84</v>
      </c>
      <c r="E176" s="2">
        <v>0</v>
      </c>
      <c r="F176" s="2">
        <v>0</v>
      </c>
      <c r="G176" s="3">
        <f t="shared" si="0"/>
        <v>9457.2117499999986</v>
      </c>
      <c r="H176" s="3">
        <f t="shared" si="1"/>
        <v>0.63000000000010914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940</v>
      </c>
      <c r="D177" s="2">
        <f>'PR-RAS'!E181</f>
        <v>0</v>
      </c>
      <c r="E177" s="2">
        <v>0</v>
      </c>
      <c r="F177" s="2">
        <v>0</v>
      </c>
      <c r="G177" s="3">
        <f t="shared" si="0"/>
        <v>165.44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2846.87</v>
      </c>
      <c r="D178" s="2">
        <f>'PR-RAS'!E182</f>
        <v>3084.08</v>
      </c>
      <c r="E178" s="2">
        <v>0</v>
      </c>
      <c r="F178" s="2">
        <v>0</v>
      </c>
      <c r="G178" s="3">
        <f t="shared" si="0"/>
        <v>1595.6603099999998</v>
      </c>
      <c r="H178" s="3">
        <f t="shared" si="1"/>
        <v>0.21000000000003638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2462.48</v>
      </c>
      <c r="D180" s="2">
        <f>'PR-RAS'!E184</f>
        <v>1830.88</v>
      </c>
      <c r="E180" s="2">
        <v>0</v>
      </c>
      <c r="F180" s="2">
        <v>0</v>
      </c>
      <c r="G180" s="3">
        <f t="shared" si="0"/>
        <v>1096.2389599999999</v>
      </c>
      <c r="H180" s="3">
        <f t="shared" si="1"/>
        <v>0.59999999999990905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3899.89</v>
      </c>
      <c r="D182" s="2">
        <f>'PR-RAS'!E186</f>
        <v>4581.6400000000003</v>
      </c>
      <c r="E182" s="2">
        <v>0</v>
      </c>
      <c r="F182" s="2">
        <v>0</v>
      </c>
      <c r="G182" s="3">
        <f t="shared" si="0"/>
        <v>2364.4337700000001</v>
      </c>
      <c r="H182" s="3">
        <f t="shared" si="1"/>
        <v>0.46999999999979991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1651.91</v>
      </c>
      <c r="E183" s="2">
        <v>0</v>
      </c>
      <c r="F183" s="2">
        <v>0</v>
      </c>
      <c r="G183" s="3">
        <f t="shared" si="0"/>
        <v>601.29524000000004</v>
      </c>
      <c r="H183" s="3">
        <f t="shared" si="1"/>
        <v>8.9999999999918145E-2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3496.11</v>
      </c>
      <c r="D190" s="2">
        <f>'PR-RAS'!E194</f>
        <v>583.73</v>
      </c>
      <c r="E190" s="2">
        <v>0</v>
      </c>
      <c r="F190" s="2">
        <v>0</v>
      </c>
      <c r="G190" s="3">
        <f t="shared" si="0"/>
        <v>881.41472999999996</v>
      </c>
      <c r="H190" s="3">
        <f t="shared" si="1"/>
        <v>0.38000000000010914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59.73</v>
      </c>
      <c r="D192" s="2">
        <f>'PR-RAS'!E196</f>
        <v>59.73</v>
      </c>
      <c r="E192" s="2">
        <v>0</v>
      </c>
      <c r="F192" s="2">
        <v>0</v>
      </c>
      <c r="G192" s="3">
        <f t="shared" si="0"/>
        <v>34.225290000000001</v>
      </c>
      <c r="H192" s="3">
        <f t="shared" si="1"/>
        <v>0.54000000000000625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204.16</v>
      </c>
      <c r="D193" s="2">
        <f>'PR-RAS'!E197</f>
        <v>50</v>
      </c>
      <c r="E193" s="2">
        <v>0</v>
      </c>
      <c r="F193" s="2">
        <v>0</v>
      </c>
      <c r="G193" s="3">
        <f t="shared" si="0"/>
        <v>58.398719999999997</v>
      </c>
      <c r="H193" s="3">
        <f t="shared" si="1"/>
        <v>0.15999999999999659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243.09</v>
      </c>
      <c r="D194" s="2">
        <f>'PR-RAS'!E198</f>
        <v>280</v>
      </c>
      <c r="E194" s="2">
        <v>0</v>
      </c>
      <c r="F194" s="2">
        <v>0</v>
      </c>
      <c r="G194" s="3">
        <f t="shared" si="0"/>
        <v>154.99637000000001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2449.44</v>
      </c>
      <c r="D195" s="2">
        <f>'PR-RAS'!E199</f>
        <v>194</v>
      </c>
      <c r="E195" s="2">
        <v>0</v>
      </c>
      <c r="F195" s="2">
        <v>0</v>
      </c>
      <c r="G195" s="3">
        <f t="shared" si="0"/>
        <v>550.46336000000008</v>
      </c>
      <c r="H195" s="3">
        <f t="shared" si="1"/>
        <v>0.44000000000005457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217.65</v>
      </c>
      <c r="D196" s="2">
        <f>'PR-RAS'!E200</f>
        <v>0</v>
      </c>
      <c r="E196" s="2">
        <v>0</v>
      </c>
      <c r="F196" s="2">
        <v>0</v>
      </c>
      <c r="G196" s="3">
        <f t="shared" si="0"/>
        <v>42.441750000000006</v>
      </c>
      <c r="H196" s="3">
        <f t="shared" si="1"/>
        <v>0.34999999999999432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322.04000000000002</v>
      </c>
      <c r="D197" s="2">
        <f>'PR-RAS'!E201</f>
        <v>0</v>
      </c>
      <c r="E197" s="2">
        <v>0</v>
      </c>
      <c r="F197" s="2">
        <v>0</v>
      </c>
      <c r="G197" s="3">
        <f t="shared" si="0"/>
        <v>63.119840000000003</v>
      </c>
      <c r="H197" s="3">
        <f t="shared" si="1"/>
        <v>4.0000000000020464E-2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919.82</v>
      </c>
      <c r="D198" s="2">
        <f>'PR-RAS'!E202</f>
        <v>543.29</v>
      </c>
      <c r="E198" s="2">
        <v>0</v>
      </c>
      <c r="F198" s="2">
        <v>0</v>
      </c>
      <c r="G198" s="3">
        <f t="shared" si="0"/>
        <v>395.26080000000002</v>
      </c>
      <c r="H198" s="3">
        <f t="shared" si="1"/>
        <v>0.4699999999999136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919.82</v>
      </c>
      <c r="D212" s="2">
        <f>'PR-RAS'!E216</f>
        <v>543.29</v>
      </c>
      <c r="E212" s="2">
        <v>0</v>
      </c>
      <c r="F212" s="2">
        <v>0</v>
      </c>
      <c r="G212" s="3">
        <f t="shared" si="0"/>
        <v>423.35039999999998</v>
      </c>
      <c r="H212" s="3">
        <f t="shared" si="1"/>
        <v>0.4699999999999136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806.99</v>
      </c>
      <c r="D213" s="2">
        <f>'PR-RAS'!E217</f>
        <v>543.29</v>
      </c>
      <c r="E213" s="2">
        <v>0</v>
      </c>
      <c r="F213" s="2">
        <v>0</v>
      </c>
      <c r="G213" s="3">
        <f t="shared" si="0"/>
        <v>401.43683999999996</v>
      </c>
      <c r="H213" s="3">
        <f t="shared" si="1"/>
        <v>0.29999999999995453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112.83</v>
      </c>
      <c r="D215" s="2">
        <f>'PR-RAS'!E219</f>
        <v>0</v>
      </c>
      <c r="E215" s="2">
        <v>0</v>
      </c>
      <c r="F215" s="2">
        <v>0</v>
      </c>
      <c r="G215" s="3">
        <f t="shared" si="0"/>
        <v>24.145619999999997</v>
      </c>
      <c r="H215" s="3">
        <f t="shared" si="1"/>
        <v>0.17000000000000171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12174.19</v>
      </c>
      <c r="D258" s="2">
        <f>'PR-RAS'!E262</f>
        <v>12368.67</v>
      </c>
      <c r="E258" s="2">
        <v>0</v>
      </c>
      <c r="F258" s="2">
        <v>0</v>
      </c>
      <c r="G258" s="3">
        <f t="shared" si="0"/>
        <v>9486.2632099999992</v>
      </c>
      <c r="H258" s="3">
        <f t="shared" si="1"/>
        <v>0.52000000000043656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12174.19</v>
      </c>
      <c r="D265" s="2">
        <f>'PR-RAS'!E269</f>
        <v>12368.67</v>
      </c>
      <c r="E265" s="2">
        <v>0</v>
      </c>
      <c r="F265" s="2">
        <v>0</v>
      </c>
      <c r="G265" s="3">
        <f t="shared" si="0"/>
        <v>9744.6439200000004</v>
      </c>
      <c r="H265" s="3">
        <f t="shared" si="1"/>
        <v>0.52000000000043656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12174.19</v>
      </c>
      <c r="D267" s="2">
        <f>'PR-RAS'!E271</f>
        <v>12368.67</v>
      </c>
      <c r="E267" s="2">
        <v>0</v>
      </c>
      <c r="F267" s="2">
        <v>0</v>
      </c>
      <c r="G267" s="3">
        <f t="shared" si="0"/>
        <v>9818.4669800000011</v>
      </c>
      <c r="H267" s="3">
        <f t="shared" si="1"/>
        <v>0.52000000000043656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370.64</v>
      </c>
      <c r="D269" s="2">
        <f>'PR-RAS'!E273</f>
        <v>319.5</v>
      </c>
      <c r="E269" s="2">
        <v>0</v>
      </c>
      <c r="F269" s="2">
        <v>0</v>
      </c>
      <c r="G269" s="3">
        <f t="shared" si="0"/>
        <v>270.58352000000002</v>
      </c>
      <c r="H269" s="3">
        <f t="shared" si="1"/>
        <v>0.86000000000001364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370.64</v>
      </c>
      <c r="D270" s="2">
        <f>'PR-RAS'!E274</f>
        <v>319.5</v>
      </c>
      <c r="E270" s="2">
        <v>0</v>
      </c>
      <c r="F270" s="2">
        <v>0</v>
      </c>
      <c r="G270" s="3">
        <f t="shared" si="0"/>
        <v>271.59316000000001</v>
      </c>
      <c r="H270" s="3">
        <f t="shared" si="1"/>
        <v>0.86000000000001364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370.64</v>
      </c>
      <c r="D272" s="2">
        <f>'PR-RAS'!E276</f>
        <v>319.5</v>
      </c>
      <c r="E272" s="2">
        <v>0</v>
      </c>
      <c r="F272" s="2">
        <v>0</v>
      </c>
      <c r="G272" s="3">
        <f t="shared" si="0"/>
        <v>273.61243999999999</v>
      </c>
      <c r="H272" s="3">
        <f t="shared" si="1"/>
        <v>0.86000000000001364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914374.80999999994</v>
      </c>
      <c r="D295" s="2">
        <f>'PR-RAS'!E299</f>
        <v>1083921.8</v>
      </c>
      <c r="E295" s="2">
        <v>0</v>
      </c>
      <c r="F295" s="2">
        <v>0</v>
      </c>
      <c r="G295" s="3">
        <f t="shared" si="12"/>
        <v>906172.21253999998</v>
      </c>
      <c r="H295" s="3">
        <f t="shared" si="13"/>
        <v>0.39000000001396984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19817.770000000019</v>
      </c>
      <c r="D296" s="2">
        <f>'PR-RAS'!E300</f>
        <v>0</v>
      </c>
      <c r="E296" s="2">
        <v>0</v>
      </c>
      <c r="F296" s="2">
        <v>0</v>
      </c>
      <c r="G296" s="3">
        <f t="shared" si="12"/>
        <v>5846.2421500000055</v>
      </c>
      <c r="H296" s="3">
        <f t="shared" si="13"/>
        <v>0.22999999998137355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57082.020000000019</v>
      </c>
      <c r="E297" s="2">
        <v>0</v>
      </c>
      <c r="F297" s="2">
        <v>0</v>
      </c>
      <c r="G297" s="3">
        <f t="shared" si="12"/>
        <v>33792.555840000008</v>
      </c>
      <c r="H297" s="3">
        <f t="shared" si="13"/>
        <v>2.0000000018626451E-2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25333.64</v>
      </c>
      <c r="D298" s="2">
        <f>'PR-RAS'!E302</f>
        <v>27078.32</v>
      </c>
      <c r="E298" s="2">
        <v>0</v>
      </c>
      <c r="F298" s="2">
        <v>0</v>
      </c>
      <c r="G298" s="3">
        <f t="shared" si="12"/>
        <v>23608.613159999997</v>
      </c>
      <c r="H298" s="3">
        <f t="shared" si="13"/>
        <v>0.68000000000029104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75804.38</v>
      </c>
      <c r="E300" s="2">
        <v>0</v>
      </c>
      <c r="F300" s="2">
        <v>0</v>
      </c>
      <c r="G300" s="3">
        <f t="shared" si="12"/>
        <v>45331.019240000001</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18184.48</v>
      </c>
      <c r="D355" s="2">
        <f>'PR-RAS'!E360</f>
        <v>18354.12</v>
      </c>
      <c r="E355" s="2">
        <v>0</v>
      </c>
      <c r="F355" s="2">
        <v>0</v>
      </c>
      <c r="G355" s="3">
        <f t="shared" si="12"/>
        <v>19432.02288</v>
      </c>
      <c r="H355" s="3">
        <f t="shared" si="13"/>
        <v>0.59999999999854481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18184.48</v>
      </c>
      <c r="D368" s="2">
        <f>'PR-RAS'!E373</f>
        <v>18354.12</v>
      </c>
      <c r="E368" s="2">
        <v>0</v>
      </c>
      <c r="F368" s="2">
        <v>0</v>
      </c>
      <c r="G368" s="3">
        <f t="shared" si="12"/>
        <v>20145.628240000002</v>
      </c>
      <c r="H368" s="3">
        <f t="shared" si="13"/>
        <v>0.59999999999854481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6164.39</v>
      </c>
      <c r="D374" s="2">
        <f>'PR-RAS'!E379</f>
        <v>3108.2</v>
      </c>
      <c r="E374" s="2">
        <v>0</v>
      </c>
      <c r="F374" s="2">
        <v>0</v>
      </c>
      <c r="G374" s="3">
        <f t="shared" si="12"/>
        <v>4618.03467</v>
      </c>
      <c r="H374" s="3">
        <f t="shared" si="13"/>
        <v>0.59000000000014552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5560.64</v>
      </c>
      <c r="D375" s="2">
        <f>'PR-RAS'!E380</f>
        <v>495.7</v>
      </c>
      <c r="E375" s="2">
        <v>0</v>
      </c>
      <c r="F375" s="2">
        <v>0</v>
      </c>
      <c r="G375" s="3">
        <f t="shared" si="12"/>
        <v>2450.4629599999998</v>
      </c>
      <c r="H375" s="3">
        <f t="shared" si="13"/>
        <v>0.65999999999968395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603.75</v>
      </c>
      <c r="D377" s="2">
        <f>'PR-RAS'!E382</f>
        <v>2612.5</v>
      </c>
      <c r="E377" s="2">
        <v>0</v>
      </c>
      <c r="F377" s="2">
        <v>0</v>
      </c>
      <c r="G377" s="3">
        <f t="shared" si="12"/>
        <v>2191.61</v>
      </c>
      <c r="H377" s="3">
        <f t="shared" si="13"/>
        <v>0.75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12020.09</v>
      </c>
      <c r="D388" s="2">
        <f>'PR-RAS'!E393</f>
        <v>15245.92</v>
      </c>
      <c r="E388" s="2">
        <v>0</v>
      </c>
      <c r="F388" s="2">
        <v>0</v>
      </c>
      <c r="G388" s="3">
        <f t="shared" si="12"/>
        <v>16452.116910000001</v>
      </c>
      <c r="H388" s="3">
        <f t="shared" si="13"/>
        <v>0.17000000000007276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12020.09</v>
      </c>
      <c r="D389" s="2">
        <f>'PR-RAS'!E394</f>
        <v>15245.92</v>
      </c>
      <c r="E389" s="2">
        <v>0</v>
      </c>
      <c r="F389" s="2">
        <v>0</v>
      </c>
      <c r="G389" s="3">
        <f t="shared" si="12"/>
        <v>16494.628840000001</v>
      </c>
      <c r="H389" s="3">
        <f t="shared" si="13"/>
        <v>0.17000000000007276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18184.48</v>
      </c>
      <c r="D413" s="2">
        <f>'PR-RAS'!E418</f>
        <v>18354.12</v>
      </c>
      <c r="E413" s="2">
        <v>0</v>
      </c>
      <c r="F413" s="2">
        <v>0</v>
      </c>
      <c r="G413" s="3">
        <f t="shared" si="12"/>
        <v>22615.800639999998</v>
      </c>
      <c r="H413" s="3">
        <f t="shared" si="13"/>
        <v>0.59999999999854481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33447.4</v>
      </c>
      <c r="D415" s="2">
        <f>'PR-RAS'!E420</f>
        <v>33501.24</v>
      </c>
      <c r="E415" s="2">
        <v>0</v>
      </c>
      <c r="F415" s="2">
        <v>0</v>
      </c>
      <c r="G415" s="3">
        <f t="shared" si="12"/>
        <v>41586.250319999999</v>
      </c>
      <c r="H415" s="3">
        <f t="shared" si="13"/>
        <v>0.63999999999941792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934192.58</v>
      </c>
      <c r="D417" s="2">
        <f>'PR-RAS'!E422</f>
        <v>1026839.78</v>
      </c>
      <c r="E417" s="2">
        <v>0</v>
      </c>
      <c r="F417" s="2">
        <v>0</v>
      </c>
      <c r="G417" s="3">
        <f t="shared" si="12"/>
        <v>1242954.81024</v>
      </c>
      <c r="H417" s="3">
        <f t="shared" si="13"/>
        <v>0.64000000001396984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932559.28999999992</v>
      </c>
      <c r="D418" s="2">
        <f>'PR-RAS'!E423</f>
        <v>1102275.9200000002</v>
      </c>
      <c r="E418" s="2">
        <v>0</v>
      </c>
      <c r="F418" s="2">
        <v>0</v>
      </c>
      <c r="G418" s="3">
        <f t="shared" si="12"/>
        <v>1308175.34121</v>
      </c>
      <c r="H418" s="3">
        <f t="shared" si="13"/>
        <v>0.36999999976251274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1633.2900000000373</v>
      </c>
      <c r="D419" s="2">
        <f>'PR-RAS'!E424</f>
        <v>0</v>
      </c>
      <c r="E419" s="2">
        <v>0</v>
      </c>
      <c r="F419" s="2">
        <v>0</v>
      </c>
      <c r="G419" s="3">
        <f t="shared" si="12"/>
        <v>682.71522000001551</v>
      </c>
      <c r="H419" s="3">
        <f t="shared" si="13"/>
        <v>0.2900000000372529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75436.14000000013</v>
      </c>
      <c r="E420" s="2">
        <v>0</v>
      </c>
      <c r="F420" s="2">
        <v>0</v>
      </c>
      <c r="G420" s="3">
        <f t="shared" si="12"/>
        <v>63215.485320000109</v>
      </c>
      <c r="H420" s="3">
        <f t="shared" si="13"/>
        <v>0.14000000013038516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8113.760000000002</v>
      </c>
      <c r="D422" s="2">
        <f>'PR-RAS'!E427</f>
        <v>6422.9199999999983</v>
      </c>
      <c r="E422" s="2">
        <v>0</v>
      </c>
      <c r="F422" s="2">
        <v>0</v>
      </c>
      <c r="G422" s="3">
        <f t="shared" si="12"/>
        <v>8823.9915999999994</v>
      </c>
      <c r="H422" s="3">
        <f t="shared" si="13"/>
        <v>0.31999999999970896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75804.38</v>
      </c>
      <c r="E423" s="2">
        <v>0</v>
      </c>
      <c r="F423" s="2">
        <v>0</v>
      </c>
      <c r="G423" s="3">
        <f t="shared" si="12"/>
        <v>63978.896720000004</v>
      </c>
      <c r="H423" s="3">
        <f t="shared" si="13"/>
        <v>0.38000000000465661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934192.58</v>
      </c>
      <c r="D637" s="2">
        <f>'PR-RAS'!E643</f>
        <v>1026839.78</v>
      </c>
      <c r="E637" s="2">
        <v>0</v>
      </c>
      <c r="F637" s="2">
        <v>0</v>
      </c>
      <c r="G637" s="3">
        <f t="shared" si="14"/>
        <v>1900286.6810400002</v>
      </c>
      <c r="H637" s="3">
        <f t="shared" si="15"/>
        <v>0.64000000001396984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932559.28999999992</v>
      </c>
      <c r="D638" s="2">
        <f>'PR-RAS'!E644</f>
        <v>1102275.9200000002</v>
      </c>
      <c r="E638" s="2">
        <v>0</v>
      </c>
      <c r="F638" s="2">
        <v>0</v>
      </c>
      <c r="G638" s="3">
        <f t="shared" si="14"/>
        <v>1998339.7898100002</v>
      </c>
      <c r="H638" s="3">
        <f t="shared" si="15"/>
        <v>0.36999999976251274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1633.2900000000373</v>
      </c>
      <c r="D639" s="2">
        <f>'PR-RAS'!E645</f>
        <v>0</v>
      </c>
      <c r="E639" s="2">
        <v>0</v>
      </c>
      <c r="F639" s="2">
        <v>0</v>
      </c>
      <c r="G639" s="3">
        <f t="shared" si="14"/>
        <v>1042.0390200000238</v>
      </c>
      <c r="H639" s="3">
        <f t="shared" si="15"/>
        <v>0.2900000000372529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75436.14000000013</v>
      </c>
      <c r="E640" s="2">
        <v>0</v>
      </c>
      <c r="F640" s="2">
        <v>0</v>
      </c>
      <c r="G640" s="3">
        <f t="shared" si="14"/>
        <v>96407.386920000165</v>
      </c>
      <c r="H640" s="3">
        <f t="shared" si="15"/>
        <v>0.14000000013038516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8113.760000000002</v>
      </c>
      <c r="D642" s="2">
        <f>'PR-RAS'!E648</f>
        <v>6422.9199999999983</v>
      </c>
      <c r="E642" s="2">
        <v>0</v>
      </c>
      <c r="F642" s="2">
        <v>0</v>
      </c>
      <c r="G642" s="3">
        <f t="shared" si="14"/>
        <v>13435.103599999999</v>
      </c>
      <c r="H642" s="3">
        <f t="shared" si="15"/>
        <v>0.31999999999970896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6480.4699999999648</v>
      </c>
      <c r="D644" s="2">
        <f>'PR-RAS'!E650</f>
        <v>81859.060000000129</v>
      </c>
      <c r="E644" s="2">
        <v>0</v>
      </c>
      <c r="F644" s="2">
        <v>0</v>
      </c>
      <c r="G644" s="3">
        <f t="shared" si="14"/>
        <v>109437.69337000015</v>
      </c>
      <c r="H644" s="3">
        <f t="shared" si="15"/>
        <v>0.5300000000934233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68993.899999999994</v>
      </c>
      <c r="D645" s="2">
        <f>'PR-RAS'!E651</f>
        <v>0</v>
      </c>
      <c r="E645" s="2">
        <v>0</v>
      </c>
      <c r="F645" s="2">
        <v>0</v>
      </c>
      <c r="G645" s="3">
        <f t="shared" si="14"/>
        <v>44432.071599999996</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17410.560000000001</v>
      </c>
      <c r="D646" s="2">
        <f>'PR-RAS'!E653</f>
        <v>6617.64</v>
      </c>
      <c r="E646" s="2">
        <v>0</v>
      </c>
      <c r="F646" s="2">
        <v>0</v>
      </c>
      <c r="G646" s="3">
        <f t="shared" si="14"/>
        <v>19766.566800000004</v>
      </c>
      <c r="H646" s="3">
        <f t="shared" si="15"/>
        <v>0.79999999999836291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79806.39</v>
      </c>
      <c r="D647" s="2">
        <f>'PR-RAS'!E654</f>
        <v>72071.31</v>
      </c>
      <c r="E647" s="2">
        <v>0</v>
      </c>
      <c r="F647" s="2">
        <v>0</v>
      </c>
      <c r="G647" s="3">
        <f t="shared" si="14"/>
        <v>144671.06046000001</v>
      </c>
      <c r="H647" s="3">
        <f t="shared" si="15"/>
        <v>0.69999999999708962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90599.31</v>
      </c>
      <c r="D648" s="2">
        <f>'PR-RAS'!E655</f>
        <v>78688.95</v>
      </c>
      <c r="E648" s="2">
        <v>0</v>
      </c>
      <c r="F648" s="2">
        <v>0</v>
      </c>
      <c r="G648" s="3">
        <f t="shared" si="14"/>
        <v>160441.25487</v>
      </c>
      <c r="H648" s="3">
        <f t="shared" si="15"/>
        <v>0.36000000000058208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6617.6399999999994</v>
      </c>
      <c r="D649" s="2">
        <f>'PR-RAS'!E656</f>
        <v>0</v>
      </c>
      <c r="E649" s="2">
        <v>0</v>
      </c>
      <c r="F649" s="2">
        <v>0</v>
      </c>
      <c r="G649" s="3">
        <f t="shared" si="14"/>
        <v>4288.2307199999996</v>
      </c>
      <c r="H649" s="3">
        <f t="shared" si="15"/>
        <v>0.36000000000058208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33</v>
      </c>
      <c r="E651" s="2">
        <v>0</v>
      </c>
      <c r="F651" s="2">
        <v>0</v>
      </c>
      <c r="G651" s="3">
        <f t="shared" si="14"/>
        <v>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33</v>
      </c>
      <c r="E653" s="2">
        <v>0</v>
      </c>
      <c r="F653" s="2">
        <v>0</v>
      </c>
      <c r="G653" s="3">
        <f t="shared" si="14"/>
        <v>65.2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840587.13</v>
      </c>
      <c r="D676" s="2">
        <f>'PR-RAS'!E683</f>
        <v>876155.45</v>
      </c>
      <c r="E676" s="2">
        <v>0</v>
      </c>
      <c r="F676" s="2">
        <v>0</v>
      </c>
      <c r="G676" s="3">
        <f t="shared" si="14"/>
        <v>1750206.17025</v>
      </c>
      <c r="H676" s="3">
        <f t="shared" si="15"/>
        <v>0.57999999995809048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833.69</v>
      </c>
      <c r="D677" s="2">
        <f>'PR-RAS'!E684</f>
        <v>594.30999999999995</v>
      </c>
      <c r="E677" s="2">
        <v>0</v>
      </c>
      <c r="F677" s="2">
        <v>0</v>
      </c>
      <c r="G677" s="3">
        <f t="shared" si="14"/>
        <v>1367.0815600000001</v>
      </c>
      <c r="H677" s="3">
        <f t="shared" si="15"/>
        <v>0.61999999999989086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11631.59</v>
      </c>
      <c r="D678" s="2">
        <f>'PR-RAS'!E685</f>
        <v>14805.11</v>
      </c>
      <c r="E678" s="2">
        <v>0</v>
      </c>
      <c r="F678" s="2">
        <v>0</v>
      </c>
      <c r="G678" s="3">
        <f t="shared" si="14"/>
        <v>27920.70537</v>
      </c>
      <c r="H678" s="3">
        <f t="shared" si="15"/>
        <v>0.52000000000043656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322.04000000000002</v>
      </c>
      <c r="D719" s="2">
        <f>'PR-RAS'!E726</f>
        <v>0</v>
      </c>
      <c r="E719" s="2">
        <v>0</v>
      </c>
      <c r="F719" s="2">
        <v>0</v>
      </c>
      <c r="G719" s="3">
        <f t="shared" si="14"/>
        <v>231.22472000000002</v>
      </c>
      <c r="H719" s="3">
        <f t="shared" si="15"/>
        <v>4.0000000000020464E-2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4359.6400000000003</v>
      </c>
      <c r="D725" s="2">
        <f>'PR-RAS'!E732</f>
        <v>5123.1899999999996</v>
      </c>
      <c r="E725" s="2">
        <v>0</v>
      </c>
      <c r="F725" s="2">
        <v>0</v>
      </c>
      <c r="G725" s="3">
        <f t="shared" si="14"/>
        <v>10574.75848</v>
      </c>
      <c r="H725" s="3">
        <f t="shared" si="15"/>
        <v>0.5499999999992724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28850.78</v>
      </c>
      <c r="D727" s="2">
        <f>'PR-RAS'!E734</f>
        <v>27896.5</v>
      </c>
      <c r="E727" s="2">
        <v>0</v>
      </c>
      <c r="F727" s="2">
        <v>0</v>
      </c>
      <c r="G727" s="3">
        <f t="shared" si="14"/>
        <v>61451.384279999998</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2416.2800000000002</v>
      </c>
      <c r="D729" s="2">
        <f>'PR-RAS'!E736</f>
        <v>1830.88</v>
      </c>
      <c r="E729" s="2">
        <v>0</v>
      </c>
      <c r="F729" s="2">
        <v>0</v>
      </c>
      <c r="G729" s="3">
        <f t="shared" si="14"/>
        <v>4424.8131200000007</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194</v>
      </c>
      <c r="E737" s="2">
        <v>0</v>
      </c>
      <c r="F737" s="2">
        <v>0</v>
      </c>
      <c r="G737" s="3">
        <f t="shared" si="28"/>
        <v>285.56799999999998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12174.19</v>
      </c>
      <c r="D848" s="2">
        <f>'PR-RAS'!E855</f>
        <v>12368.67</v>
      </c>
      <c r="E848" s="2">
        <v>0</v>
      </c>
      <c r="F848" s="2">
        <v>0</v>
      </c>
      <c r="G848" s="3">
        <f t="shared" si="34"/>
        <v>31264.065909999998</v>
      </c>
      <c r="H848" s="3">
        <f t="shared" si="35"/>
        <v>0.52000000000043656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811944.04999999981</v>
      </c>
      <c r="D1011" s="7">
        <f>BILANCA!E6</f>
        <v>794509.24999999988</v>
      </c>
      <c r="E1011" s="7">
        <v>0</v>
      </c>
      <c r="F1011" s="7">
        <v>0</v>
      </c>
      <c r="G1011" s="8">
        <f t="shared" ref="G1011:G1306" si="38">B1011/1000*C1011+B1011/500*D1011</f>
        <v>2400.9625499999997</v>
      </c>
      <c r="H1011" s="8">
        <f t="shared" si="35"/>
        <v>0.29999999969732016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734980.60999999987</v>
      </c>
      <c r="D1012" s="2">
        <f>BILANCA!E7</f>
        <v>711447.75999999989</v>
      </c>
      <c r="E1012" s="2">
        <v>0</v>
      </c>
      <c r="F1012" s="2">
        <v>0</v>
      </c>
      <c r="G1012" s="3">
        <f t="shared" si="38"/>
        <v>4315.7522599999993</v>
      </c>
      <c r="H1012" s="3">
        <f t="shared" si="35"/>
        <v>0.63000000023748726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734980.60999999987</v>
      </c>
      <c r="D1017" s="2">
        <f>BILANCA!E12</f>
        <v>711447.75999999989</v>
      </c>
      <c r="E1017" s="2">
        <v>0</v>
      </c>
      <c r="F1017" s="2">
        <v>0</v>
      </c>
      <c r="G1017" s="3">
        <f t="shared" si="38"/>
        <v>15105.132909999997</v>
      </c>
      <c r="H1017" s="3">
        <f t="shared" si="35"/>
        <v>0.63000000023748726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701845.33999999985</v>
      </c>
      <c r="D1018" s="2">
        <f>BILANCA!E13</f>
        <v>687637.61999999988</v>
      </c>
      <c r="E1018" s="2">
        <v>0</v>
      </c>
      <c r="F1018" s="2">
        <v>0</v>
      </c>
      <c r="G1018" s="3">
        <f t="shared" si="38"/>
        <v>16616.964639999998</v>
      </c>
      <c r="H1018" s="3">
        <f t="shared" si="35"/>
        <v>0.71999999997206032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1048969.17</v>
      </c>
      <c r="D1020" s="2">
        <f>BILANCA!E15</f>
        <v>1048969.17</v>
      </c>
      <c r="E1020" s="2">
        <v>0</v>
      </c>
      <c r="F1020" s="2">
        <v>0</v>
      </c>
      <c r="G1020" s="3">
        <f t="shared" si="38"/>
        <v>31469.075099999998</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21912.22</v>
      </c>
      <c r="D1022" s="2">
        <f>BILANCA!E17</f>
        <v>21912.22</v>
      </c>
      <c r="E1022" s="2">
        <v>0</v>
      </c>
      <c r="F1022" s="2">
        <v>0</v>
      </c>
      <c r="G1022" s="3">
        <f t="shared" si="38"/>
        <v>788.83992000000001</v>
      </c>
      <c r="H1022" s="3">
        <f t="shared" si="35"/>
        <v>0.44000000000232831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369036.05</v>
      </c>
      <c r="D1023" s="2">
        <f>BILANCA!E18</f>
        <v>383243.77</v>
      </c>
      <c r="E1023" s="2">
        <v>0</v>
      </c>
      <c r="F1023" s="2">
        <v>0</v>
      </c>
      <c r="G1023" s="3">
        <f t="shared" si="38"/>
        <v>14761.806669999998</v>
      </c>
      <c r="H1023" s="3">
        <f t="shared" si="35"/>
        <v>0.27999999996973202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25563.600000000006</v>
      </c>
      <c r="D1024" s="2">
        <f>BILANCA!E19</f>
        <v>17496.100000000006</v>
      </c>
      <c r="E1024" s="2">
        <v>0</v>
      </c>
      <c r="F1024" s="2">
        <v>0</v>
      </c>
      <c r="G1024" s="3">
        <f t="shared" si="38"/>
        <v>847.78120000000035</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160493.09</v>
      </c>
      <c r="D1025" s="2">
        <f>BILANCA!E20</f>
        <v>160988.79</v>
      </c>
      <c r="E1025" s="2">
        <v>0</v>
      </c>
      <c r="F1025" s="2">
        <v>0</v>
      </c>
      <c r="G1025" s="3">
        <f t="shared" si="38"/>
        <v>7237.06005</v>
      </c>
      <c r="H1025" s="3">
        <f t="shared" si="35"/>
        <v>0.29999999998835847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19280.41</v>
      </c>
      <c r="D1026" s="2">
        <f>BILANCA!E21</f>
        <v>19280.41</v>
      </c>
      <c r="E1026" s="2">
        <v>0</v>
      </c>
      <c r="F1026" s="2">
        <v>0</v>
      </c>
      <c r="G1026" s="3">
        <f t="shared" si="38"/>
        <v>925.45967999999993</v>
      </c>
      <c r="H1026" s="3">
        <f t="shared" si="35"/>
        <v>0.81999999999970896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7150.14</v>
      </c>
      <c r="D1027" s="2">
        <f>BILANCA!E22</f>
        <v>9762.64</v>
      </c>
      <c r="E1027" s="2">
        <v>0</v>
      </c>
      <c r="F1027" s="2">
        <v>0</v>
      </c>
      <c r="G1027" s="3">
        <f t="shared" si="38"/>
        <v>453.48214000000002</v>
      </c>
      <c r="H1027" s="3">
        <f t="shared" si="35"/>
        <v>0.50000000000090949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1177.49</v>
      </c>
      <c r="D1030" s="2">
        <f>BILANCA!E25</f>
        <v>1177.49</v>
      </c>
      <c r="E1030" s="2">
        <v>0</v>
      </c>
      <c r="F1030" s="2">
        <v>0</v>
      </c>
      <c r="G1030" s="3">
        <f t="shared" si="38"/>
        <v>70.6494</v>
      </c>
      <c r="H1030" s="3">
        <f t="shared" si="35"/>
        <v>0.98000000000001819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4485.05</v>
      </c>
      <c r="D1031" s="2">
        <f>BILANCA!E26</f>
        <v>4485.05</v>
      </c>
      <c r="E1031" s="2">
        <v>0</v>
      </c>
      <c r="F1031" s="2">
        <v>0</v>
      </c>
      <c r="G1031" s="3">
        <f t="shared" si="38"/>
        <v>282.55815000000001</v>
      </c>
      <c r="H1031" s="3">
        <f t="shared" si="35"/>
        <v>0.1000000000003638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167022.57999999999</v>
      </c>
      <c r="D1033" s="2">
        <f>BILANCA!E28</f>
        <v>178198.28</v>
      </c>
      <c r="E1033" s="2">
        <v>0</v>
      </c>
      <c r="F1033" s="2">
        <v>0</v>
      </c>
      <c r="G1033" s="3">
        <f t="shared" si="38"/>
        <v>12038.640220000001</v>
      </c>
      <c r="H1033" s="3">
        <f t="shared" si="35"/>
        <v>0.70000000001164153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7571.6699999999983</v>
      </c>
      <c r="D1040" s="2">
        <f>BILANCA!E35</f>
        <v>6314.0399999999936</v>
      </c>
      <c r="E1040" s="2">
        <v>0</v>
      </c>
      <c r="F1040" s="2">
        <v>0</v>
      </c>
      <c r="G1040" s="3">
        <f t="shared" si="38"/>
        <v>605.99249999999961</v>
      </c>
      <c r="H1040" s="3">
        <f t="shared" si="35"/>
        <v>0.36999999999534339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90337.41</v>
      </c>
      <c r="D1041" s="2">
        <f>BILANCA!E36</f>
        <v>104194.86</v>
      </c>
      <c r="E1041" s="2">
        <v>0</v>
      </c>
      <c r="F1041" s="2">
        <v>0</v>
      </c>
      <c r="G1041" s="3">
        <f t="shared" si="38"/>
        <v>9260.5410300000003</v>
      </c>
      <c r="H1041" s="3">
        <f t="shared" si="35"/>
        <v>0.55000000000291038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82765.740000000005</v>
      </c>
      <c r="D1045" s="2">
        <f>BILANCA!E40</f>
        <v>97880.82</v>
      </c>
      <c r="E1045" s="2">
        <v>0</v>
      </c>
      <c r="F1045" s="2">
        <v>0</v>
      </c>
      <c r="G1045" s="3">
        <f t="shared" si="38"/>
        <v>9748.4583000000021</v>
      </c>
      <c r="H1045" s="3">
        <f t="shared" si="35"/>
        <v>0.43999999998777639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38925.46</v>
      </c>
      <c r="D1059" s="2">
        <f>BILANCA!E54</f>
        <v>44115.76</v>
      </c>
      <c r="E1059" s="2">
        <v>0</v>
      </c>
      <c r="F1059" s="2">
        <v>0</v>
      </c>
      <c r="G1059" s="3">
        <f t="shared" si="38"/>
        <v>6230.6920200000004</v>
      </c>
      <c r="H1059" s="3">
        <f t="shared" si="35"/>
        <v>0.69999999999708962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38925.46</v>
      </c>
      <c r="D1060" s="2">
        <f>BILANCA!E55</f>
        <v>44115.76</v>
      </c>
      <c r="E1060" s="2">
        <v>0</v>
      </c>
      <c r="F1060" s="2">
        <v>0</v>
      </c>
      <c r="G1060" s="3">
        <f t="shared" si="38"/>
        <v>6357.8490000000002</v>
      </c>
      <c r="H1060" s="3">
        <f t="shared" si="35"/>
        <v>0.69999999999708962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76963.439999999988</v>
      </c>
      <c r="D1074" s="2">
        <f>BILANCA!E69</f>
        <v>83061.490000000005</v>
      </c>
      <c r="E1074" s="2">
        <v>0</v>
      </c>
      <c r="F1074" s="2">
        <v>0</v>
      </c>
      <c r="G1074" s="3">
        <f t="shared" si="38"/>
        <v>15557.53088</v>
      </c>
      <c r="H1074" s="3">
        <f t="shared" si="35"/>
        <v>0.92999999999301508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6617.6399999999994</v>
      </c>
      <c r="D1075" s="2">
        <f>BILANCA!E70</f>
        <v>0</v>
      </c>
      <c r="E1075" s="2">
        <v>0</v>
      </c>
      <c r="F1075" s="2">
        <v>0</v>
      </c>
      <c r="G1075" s="3">
        <f t="shared" si="38"/>
        <v>430.14659999999998</v>
      </c>
      <c r="H1075" s="3">
        <f t="shared" si="35"/>
        <v>0.36000000000058208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6400.61</v>
      </c>
      <c r="D1076" s="2">
        <f>BILANCA!E71</f>
        <v>0</v>
      </c>
      <c r="E1076" s="2">
        <v>0</v>
      </c>
      <c r="F1076" s="2">
        <v>0</v>
      </c>
      <c r="G1076" s="3">
        <f t="shared" si="38"/>
        <v>422.44026000000002</v>
      </c>
      <c r="H1076" s="3">
        <f t="shared" si="35"/>
        <v>0.39000000000032742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6400.61</v>
      </c>
      <c r="D1078" s="2">
        <f>BILANCA!E73</f>
        <v>0</v>
      </c>
      <c r="E1078" s="2">
        <v>0</v>
      </c>
      <c r="F1078" s="2">
        <v>0</v>
      </c>
      <c r="G1078" s="3">
        <f t="shared" si="38"/>
        <v>435.24148000000002</v>
      </c>
      <c r="H1078" s="3">
        <f t="shared" si="35"/>
        <v>0.39000000000032742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217.03</v>
      </c>
      <c r="D1085" s="2">
        <f>BILANCA!E80</f>
        <v>0</v>
      </c>
      <c r="E1085" s="2">
        <v>0</v>
      </c>
      <c r="F1085" s="2">
        <v>0</v>
      </c>
      <c r="G1085" s="3">
        <f t="shared" si="38"/>
        <v>16.277249999999999</v>
      </c>
      <c r="H1085" s="3">
        <f t="shared" si="35"/>
        <v>3.0000000000001137E-2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1351.8999999999999</v>
      </c>
      <c r="D1087" s="2">
        <f>BILANCA!E82</f>
        <v>1449.1</v>
      </c>
      <c r="E1087" s="2">
        <v>0</v>
      </c>
      <c r="F1087" s="2">
        <v>0</v>
      </c>
      <c r="G1087" s="3">
        <f t="shared" si="38"/>
        <v>327.2577</v>
      </c>
      <c r="H1087" s="3">
        <f t="shared" si="35"/>
        <v>0.20000000000004547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172.31</v>
      </c>
      <c r="D1090" s="2">
        <f>BILANCA!E85</f>
        <v>172.31</v>
      </c>
      <c r="E1090" s="2">
        <v>0</v>
      </c>
      <c r="F1090" s="2">
        <v>0</v>
      </c>
      <c r="G1090" s="3">
        <f t="shared" si="38"/>
        <v>41.354399999999998</v>
      </c>
      <c r="H1090" s="3">
        <f t="shared" si="35"/>
        <v>0.62000000000000455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1179.5899999999999</v>
      </c>
      <c r="D1092" s="2">
        <f>BILANCA!E87</f>
        <v>1276.79</v>
      </c>
      <c r="E1092" s="2">
        <v>0</v>
      </c>
      <c r="F1092" s="2">
        <v>0</v>
      </c>
      <c r="G1092" s="3">
        <f t="shared" si="38"/>
        <v>306.11993999999999</v>
      </c>
      <c r="H1092" s="3">
        <f t="shared" si="35"/>
        <v>0.62000000000011823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81612.39</v>
      </c>
      <c r="E1152" s="2">
        <v>0</v>
      </c>
      <c r="F1152" s="2">
        <v>0</v>
      </c>
      <c r="G1152" s="3">
        <f t="shared" si="38"/>
        <v>23177.918759999997</v>
      </c>
      <c r="H1152" s="3">
        <f t="shared" si="41"/>
        <v>0.38999999999941792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75804.38</v>
      </c>
      <c r="E1155" s="2">
        <v>0</v>
      </c>
      <c r="F1155" s="2">
        <v>0</v>
      </c>
      <c r="G1155" s="3">
        <f t="shared" si="38"/>
        <v>21983.270199999999</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75804.38</v>
      </c>
      <c r="E1161" s="2">
        <v>0</v>
      </c>
      <c r="F1161" s="2">
        <v>0</v>
      </c>
      <c r="G1161" s="3">
        <f t="shared" si="38"/>
        <v>22892.922760000001</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5808.01</v>
      </c>
      <c r="E1167" s="2">
        <v>0</v>
      </c>
      <c r="F1167" s="2">
        <v>0</v>
      </c>
      <c r="G1167" s="3">
        <f t="shared" si="38"/>
        <v>1823.71514</v>
      </c>
      <c r="H1167" s="3">
        <f t="shared" si="41"/>
        <v>1.0000000000218279E-2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68993.899999999994</v>
      </c>
      <c r="D1176" s="2">
        <f>BILANCA!E171</f>
        <v>0</v>
      </c>
      <c r="E1176" s="2">
        <v>0</v>
      </c>
      <c r="F1176" s="2">
        <v>0</v>
      </c>
      <c r="G1176" s="3">
        <f t="shared" si="38"/>
        <v>11452.9874</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68993.899999999994</v>
      </c>
      <c r="D1179" s="2">
        <f>BILANCA!E174</f>
        <v>0</v>
      </c>
      <c r="E1179" s="2">
        <v>0</v>
      </c>
      <c r="F1179" s="2">
        <v>0</v>
      </c>
      <c r="G1179" s="3">
        <f t="shared" si="38"/>
        <v>11659.9691</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811944.05</v>
      </c>
      <c r="D1180" s="2">
        <f>BILANCA!E176</f>
        <v>794509.25</v>
      </c>
      <c r="E1180" s="2">
        <v>0</v>
      </c>
      <c r="F1180" s="2">
        <v>0</v>
      </c>
      <c r="G1180" s="3">
        <f t="shared" si="38"/>
        <v>408163.6335</v>
      </c>
      <c r="H1180" s="3">
        <f t="shared" si="41"/>
        <v>0.30000000004656613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83443.909999999989</v>
      </c>
      <c r="D1181" s="2">
        <f>BILANCA!E177</f>
        <v>89116.17</v>
      </c>
      <c r="E1181" s="2">
        <v>0</v>
      </c>
      <c r="F1181" s="2">
        <v>0</v>
      </c>
      <c r="G1181" s="3">
        <f t="shared" si="38"/>
        <v>44746.638749999998</v>
      </c>
      <c r="H1181" s="3">
        <f t="shared" si="41"/>
        <v>0.26000000000931323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83443.909999999989</v>
      </c>
      <c r="D1182" s="2">
        <f>BILANCA!E178</f>
        <v>88227.89</v>
      </c>
      <c r="E1182" s="2">
        <v>0</v>
      </c>
      <c r="F1182" s="2">
        <v>0</v>
      </c>
      <c r="G1182" s="3">
        <f t="shared" si="38"/>
        <v>44702.746679999997</v>
      </c>
      <c r="H1182" s="3">
        <f t="shared" si="41"/>
        <v>0.20000000001164153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70842.06</v>
      </c>
      <c r="D1183" s="2">
        <f>BILANCA!E179</f>
        <v>77392.399999999994</v>
      </c>
      <c r="E1183" s="2">
        <v>0</v>
      </c>
      <c r="F1183" s="2">
        <v>0</v>
      </c>
      <c r="G1183" s="3">
        <f t="shared" si="38"/>
        <v>39033.446779999998</v>
      </c>
      <c r="H1183" s="3">
        <f t="shared" si="41"/>
        <v>0.45999999999185093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11020.12</v>
      </c>
      <c r="D1184" s="2">
        <f>BILANCA!E180</f>
        <v>10745.63</v>
      </c>
      <c r="E1184" s="2">
        <v>0</v>
      </c>
      <c r="F1184" s="2">
        <v>0</v>
      </c>
      <c r="G1184" s="3">
        <f t="shared" si="38"/>
        <v>5656.9801200000002</v>
      </c>
      <c r="H1184" s="3">
        <f t="shared" si="41"/>
        <v>0.49000000000160071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175.05</v>
      </c>
      <c r="D1185" s="2">
        <f>BILANCA!E181</f>
        <v>89.86</v>
      </c>
      <c r="E1185" s="2">
        <v>0</v>
      </c>
      <c r="F1185" s="2">
        <v>0</v>
      </c>
      <c r="G1185" s="3">
        <f t="shared" si="38"/>
        <v>62.08475</v>
      </c>
      <c r="H1185" s="3">
        <f t="shared" si="41"/>
        <v>0.19000000000001194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175.05</v>
      </c>
      <c r="D1188" s="2">
        <f>BILANCA!E184</f>
        <v>89.86</v>
      </c>
      <c r="E1188" s="2">
        <v>0</v>
      </c>
      <c r="F1188" s="2">
        <v>0</v>
      </c>
      <c r="G1188" s="3">
        <f t="shared" si="38"/>
        <v>63.149059999999999</v>
      </c>
      <c r="H1188" s="3">
        <f t="shared" si="41"/>
        <v>0.19000000000001194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1406.68</v>
      </c>
      <c r="D1200" s="2">
        <f>BILANCA!E196</f>
        <v>0</v>
      </c>
      <c r="E1200" s="2">
        <v>0</v>
      </c>
      <c r="F1200" s="2">
        <v>0</v>
      </c>
      <c r="G1200" s="3">
        <f t="shared" si="38"/>
        <v>267.26920000000001</v>
      </c>
      <c r="H1200" s="3">
        <f t="shared" si="41"/>
        <v>0.31999999999993634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80</v>
      </c>
      <c r="E1201" s="2">
        <v>0</v>
      </c>
      <c r="F1201" s="2">
        <v>0</v>
      </c>
      <c r="G1201" s="3">
        <f t="shared" si="38"/>
        <v>30.560000000000002</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80</v>
      </c>
      <c r="E1203" s="2">
        <v>0</v>
      </c>
      <c r="F1203" s="2">
        <v>0</v>
      </c>
      <c r="G1203" s="3">
        <f t="shared" si="44"/>
        <v>30.880000000000003</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808.28</v>
      </c>
      <c r="E1251" s="2">
        <v>0</v>
      </c>
      <c r="F1251" s="2">
        <v>0</v>
      </c>
      <c r="G1251" s="3">
        <f>B1251/1000*C1251+B1251/500*D1251</f>
        <v>389.59096</v>
      </c>
      <c r="H1251" s="3">
        <f>ABS(C1251-ROUND(C1251,0))+ABS(D1251-ROUND(D1251,0))</f>
        <v>0.27999999999997272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728500.14</v>
      </c>
      <c r="D1255" s="2">
        <f>BILANCA!E251</f>
        <v>705393.08</v>
      </c>
      <c r="E1255" s="2">
        <v>0</v>
      </c>
      <c r="F1255" s="2">
        <v>0</v>
      </c>
      <c r="G1255" s="3">
        <f t="shared" si="38"/>
        <v>524125.14349999995</v>
      </c>
      <c r="H1255" s="3">
        <f t="shared" si="41"/>
        <v>0.21999999997206032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734980.61</v>
      </c>
      <c r="D1256" s="2">
        <f>BILANCA!E252</f>
        <v>711447.76</v>
      </c>
      <c r="E1256" s="2">
        <v>0</v>
      </c>
      <c r="F1256" s="2">
        <v>0</v>
      </c>
      <c r="G1256" s="3">
        <f t="shared" si="38"/>
        <v>530837.52798000001</v>
      </c>
      <c r="H1256" s="3">
        <f t="shared" si="41"/>
        <v>0.63000000000465661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734980.61</v>
      </c>
      <c r="D1257" s="2">
        <f>BILANCA!E253</f>
        <v>711447.76</v>
      </c>
      <c r="E1257" s="2">
        <v>0</v>
      </c>
      <c r="F1257" s="2">
        <v>0</v>
      </c>
      <c r="G1257" s="3">
        <f t="shared" si="38"/>
        <v>532995.40411</v>
      </c>
      <c r="H1257" s="3">
        <f t="shared" si="41"/>
        <v>0.63000000000465661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-6480.4699999999939</v>
      </c>
      <c r="D1259" s="2">
        <f>BILANCA!E255</f>
        <v>-81859.06</v>
      </c>
      <c r="E1259" s="2">
        <v>0</v>
      </c>
      <c r="F1259" s="2">
        <v>0</v>
      </c>
      <c r="G1259" s="3">
        <f t="shared" si="38"/>
        <v>-42379.448909999999</v>
      </c>
      <c r="H1259" s="3">
        <f t="shared" si="41"/>
        <v>0.52999999999155989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45151.41</v>
      </c>
      <c r="D1260" s="2">
        <f>BILANCA!E256</f>
        <v>0</v>
      </c>
      <c r="E1260" s="2">
        <v>0</v>
      </c>
      <c r="F1260" s="2">
        <v>0</v>
      </c>
      <c r="G1260" s="3">
        <f t="shared" si="38"/>
        <v>11287.852500000001</v>
      </c>
      <c r="H1260" s="3">
        <f t="shared" si="41"/>
        <v>0.41000000000349246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45151.41</v>
      </c>
      <c r="D1261" s="2">
        <f>BILANCA!E257</f>
        <v>0</v>
      </c>
      <c r="E1261" s="2">
        <v>0</v>
      </c>
      <c r="F1261" s="2">
        <v>0</v>
      </c>
      <c r="G1261" s="3">
        <f t="shared" si="38"/>
        <v>11333.003910000001</v>
      </c>
      <c r="H1261" s="3">
        <f t="shared" si="41"/>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51631.88</v>
      </c>
      <c r="D1264" s="2">
        <f>BILANCA!E260</f>
        <v>81859.06</v>
      </c>
      <c r="E1264" s="2">
        <v>0</v>
      </c>
      <c r="F1264" s="2">
        <v>0</v>
      </c>
      <c r="G1264" s="3">
        <f t="shared" si="38"/>
        <v>54698.899999999994</v>
      </c>
      <c r="H1264" s="3">
        <f t="shared" si="41"/>
        <v>0.18000000000029104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30003.7</v>
      </c>
      <c r="E1265" s="2">
        <v>0</v>
      </c>
      <c r="F1265" s="2">
        <v>0</v>
      </c>
      <c r="G1265" s="3">
        <f t="shared" si="38"/>
        <v>15301.887000000001</v>
      </c>
      <c r="H1265" s="3">
        <f t="shared" si="41"/>
        <v>0.2999999999992724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51631.88</v>
      </c>
      <c r="D1266" s="2">
        <f>BILANCA!E262</f>
        <v>51855.360000000001</v>
      </c>
      <c r="E1266" s="2">
        <v>0</v>
      </c>
      <c r="F1266" s="2">
        <v>0</v>
      </c>
      <c r="G1266" s="3">
        <f t="shared" si="38"/>
        <v>39767.705600000001</v>
      </c>
      <c r="H1266" s="3">
        <f t="shared" si="41"/>
        <v>0.48000000000320142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75804.38</v>
      </c>
      <c r="E1278" s="2">
        <v>0</v>
      </c>
      <c r="F1278" s="2">
        <v>0</v>
      </c>
      <c r="G1278" s="3">
        <f t="shared" si="38"/>
        <v>40631.147680000002</v>
      </c>
      <c r="H1278" s="3">
        <f t="shared" si="41"/>
        <v>0.38000000000465661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75804.38</v>
      </c>
      <c r="E1281" s="2">
        <v>0</v>
      </c>
      <c r="F1281" s="2">
        <v>0</v>
      </c>
      <c r="G1281" s="3">
        <f t="shared" si="48"/>
        <v>41085.973960000003</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75804.38</v>
      </c>
      <c r="E1287" s="2">
        <v>0</v>
      </c>
      <c r="F1287" s="2">
        <v>0</v>
      </c>
      <c r="G1287" s="3">
        <f t="shared" si="48"/>
        <v>41995.626520000005</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7956.21</v>
      </c>
      <c r="D1301" s="2">
        <f>BILANCA!E297</f>
        <v>7956.21</v>
      </c>
      <c r="E1301" s="2">
        <v>0</v>
      </c>
      <c r="F1301" s="2">
        <v>0</v>
      </c>
      <c r="G1301" s="3">
        <f t="shared" si="38"/>
        <v>6945.7713299999996</v>
      </c>
      <c r="H1301" s="3">
        <f t="shared" si="41"/>
        <v>0.42000000000007276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7956.21</v>
      </c>
      <c r="D1302" s="2">
        <f>BILANCA!E298</f>
        <v>7956.21</v>
      </c>
      <c r="E1302" s="2">
        <v>0</v>
      </c>
      <c r="F1302" s="2">
        <v>0</v>
      </c>
      <c r="G1302" s="3">
        <f t="shared" si="38"/>
        <v>6969.6399599999995</v>
      </c>
      <c r="H1302" s="3">
        <f t="shared" si="41"/>
        <v>0.42000000000007276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81612.39</v>
      </c>
      <c r="E1306" s="2">
        <v>0</v>
      </c>
      <c r="F1306" s="2">
        <v>0</v>
      </c>
      <c r="G1306" s="3">
        <f t="shared" si="38"/>
        <v>48314.534879999999</v>
      </c>
      <c r="H1306" s="3">
        <f t="shared" si="41"/>
        <v>0.38999999999941792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1179.5899999999999</v>
      </c>
      <c r="D1311" s="2">
        <f>BILANCA!E308</f>
        <v>1276.76</v>
      </c>
      <c r="E1311" s="2">
        <v>0</v>
      </c>
      <c r="F1311" s="2">
        <v>0</v>
      </c>
      <c r="G1311" s="3">
        <f t="shared" si="52"/>
        <v>1123.6661099999999</v>
      </c>
      <c r="H1311" s="3">
        <f t="shared" si="41"/>
        <v>0.65000000000009095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0.03</v>
      </c>
      <c r="E1312" s="2">
        <v>0</v>
      </c>
      <c r="F1312" s="2">
        <v>0</v>
      </c>
      <c r="G1312" s="3">
        <f t="shared" si="52"/>
        <v>1.8119999999999997E-2</v>
      </c>
      <c r="H1312" s="3">
        <f t="shared" si="41"/>
        <v>0.03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5808.01</v>
      </c>
      <c r="E1338" s="2">
        <v>0</v>
      </c>
      <c r="F1338" s="2">
        <v>0</v>
      </c>
      <c r="G1338" s="3">
        <f t="shared" si="52"/>
        <v>3810.0545600000005</v>
      </c>
      <c r="H1338" s="3">
        <f t="shared" si="41"/>
        <v>1.0000000000218279E-2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83443.91</v>
      </c>
      <c r="D1340" s="2">
        <f>BILANCA!E337</f>
        <v>88227.89</v>
      </c>
      <c r="E1340" s="2">
        <v>0</v>
      </c>
      <c r="F1340" s="2">
        <v>0</v>
      </c>
      <c r="G1340" s="3">
        <f t="shared" si="52"/>
        <v>85766.897700000001</v>
      </c>
      <c r="H1340" s="3">
        <f t="shared" si="41"/>
        <v>0.19999999999708962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80</v>
      </c>
      <c r="E1342" s="2">
        <v>0</v>
      </c>
      <c r="F1342" s="2">
        <v>0</v>
      </c>
      <c r="G1342" s="3">
        <f t="shared" si="52"/>
        <v>53.120000000000005</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310.56</v>
      </c>
      <c r="E1382" s="2">
        <v>0</v>
      </c>
      <c r="F1382" s="2">
        <v>0</v>
      </c>
      <c r="G1382" s="3">
        <f t="shared" si="59"/>
        <v>231.05663999999999</v>
      </c>
      <c r="H1382" s="3">
        <f t="shared" si="60"/>
        <v>0.43999999999999773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497.72</v>
      </c>
      <c r="E1383" s="2">
        <v>0</v>
      </c>
      <c r="F1383" s="2">
        <v>0</v>
      </c>
      <c r="G1383" s="3">
        <f t="shared" si="59"/>
        <v>371.29912000000002</v>
      </c>
      <c r="H1383" s="3">
        <f t="shared" si="60"/>
        <v>0.27999999999997272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7956.21</v>
      </c>
      <c r="D1390" s="2">
        <f>BILANCA!E387</f>
        <v>7956.21</v>
      </c>
      <c r="E1390" s="2">
        <v>0</v>
      </c>
      <c r="F1390" s="2">
        <v>0</v>
      </c>
      <c r="G1390" s="3">
        <f t="shared" ref="G1390:G1399" si="61">B1390/1000*C1390+B1390/500*D1390</f>
        <v>9070.0794000000005</v>
      </c>
      <c r="H1390" s="3">
        <f t="shared" ref="H1390:H1399" si="62">ABS(C1390-ROUND(C1390,0))+ABS(D1390-ROUND(D1390,0))</f>
        <v>0.42000000000007276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932559.29</v>
      </c>
      <c r="D1510" s="2">
        <f>'RAS-funkcijski'!E114</f>
        <v>1102275.92</v>
      </c>
      <c r="E1510" s="2">
        <v>0</v>
      </c>
      <c r="F1510" s="2">
        <v>0</v>
      </c>
      <c r="G1510" s="3">
        <f t="shared" si="52"/>
        <v>345082.2243</v>
      </c>
      <c r="H1510" s="3">
        <f t="shared" si="63"/>
        <v>0.37000000011175871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932559.29</v>
      </c>
      <c r="D1511" s="2">
        <f>'RAS-funkcijski'!E115</f>
        <v>1102275.92</v>
      </c>
      <c r="E1511" s="2">
        <v>0</v>
      </c>
      <c r="F1511" s="2">
        <v>0</v>
      </c>
      <c r="G1511" s="3">
        <f t="shared" si="52"/>
        <v>348219.33542999998</v>
      </c>
      <c r="H1511" s="3">
        <f t="shared" si="63"/>
        <v>0.37000000011175871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932559.29</v>
      </c>
      <c r="D1513" s="2">
        <f>'RAS-funkcijski'!E117</f>
        <v>1102275.92</v>
      </c>
      <c r="E1513" s="2">
        <v>0</v>
      </c>
      <c r="F1513" s="2">
        <v>0</v>
      </c>
      <c r="G1513" s="3">
        <f t="shared" si="52"/>
        <v>354493.55768999999</v>
      </c>
      <c r="H1513" s="3">
        <f t="shared" si="63"/>
        <v>0.37000000011175871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932559.29</v>
      </c>
      <c r="D1537" s="14">
        <f>'RAS-funkcijski'!E141</f>
        <v>1102275.92</v>
      </c>
      <c r="E1537" s="14">
        <v>0</v>
      </c>
      <c r="F1537" s="14">
        <v>0</v>
      </c>
      <c r="G1537" s="15">
        <f t="shared" si="52"/>
        <v>429784.22480999999</v>
      </c>
      <c r="H1537" s="15">
        <f t="shared" si="63"/>
        <v>0.37000000011175871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40498.5</v>
      </c>
      <c r="E1538" s="7">
        <v>0</v>
      </c>
      <c r="F1538" s="7">
        <v>0</v>
      </c>
      <c r="G1538" s="8">
        <f t="shared" si="52"/>
        <v>80.997</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40498.5</v>
      </c>
      <c r="E1539" s="2">
        <v>0</v>
      </c>
      <c r="F1539" s="2">
        <v>0</v>
      </c>
      <c r="G1539" s="3">
        <f t="shared" si="52"/>
        <v>161.994</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40498.5</v>
      </c>
      <c r="E1540" s="2">
        <v>0</v>
      </c>
      <c r="F1540" s="2">
        <v>0</v>
      </c>
      <c r="G1540" s="3">
        <f t="shared" si="52"/>
        <v>242.99100000000001</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40498.5</v>
      </c>
      <c r="E1542" s="2">
        <v>0</v>
      </c>
      <c r="F1542" s="2">
        <v>0</v>
      </c>
      <c r="G1542" s="3">
        <f t="shared" si="52"/>
        <v>404.98500000000001</v>
      </c>
      <c r="H1542" s="3">
        <f t="shared" si="63"/>
        <v>0.5</v>
      </c>
      <c r="I1542" s="11">
        <f t="shared" si="64"/>
        <v>202.49250000000001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83443.91</v>
      </c>
      <c r="D1582" s="7"/>
      <c r="E1582" s="7">
        <v>0</v>
      </c>
      <c r="F1582" s="7">
        <v>0</v>
      </c>
      <c r="G1582" s="8">
        <f t="shared" ref="G1582:G1686" si="70">B1582/1000*C1582</f>
        <v>83.443910000000002</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1053944.9500000002</v>
      </c>
      <c r="D1583" s="2">
        <v>0</v>
      </c>
      <c r="E1583" s="2">
        <v>0</v>
      </c>
      <c r="F1583" s="2">
        <v>0</v>
      </c>
      <c r="G1583" s="3">
        <f t="shared" si="70"/>
        <v>2107.8899000000006</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1019659.7100000001</v>
      </c>
      <c r="D1585" s="2">
        <v>0</v>
      </c>
      <c r="E1585" s="2">
        <v>0</v>
      </c>
      <c r="F1585" s="2">
        <v>0</v>
      </c>
      <c r="G1585" s="3">
        <f t="shared" si="70"/>
        <v>4078.6388400000005</v>
      </c>
      <c r="H1585" s="3">
        <f t="shared" si="71"/>
        <v>0.28999999992083758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881523.63</v>
      </c>
      <c r="D1586" s="2">
        <v>0</v>
      </c>
      <c r="E1586" s="2">
        <v>0</v>
      </c>
      <c r="F1586" s="2">
        <v>0</v>
      </c>
      <c r="G1586" s="3">
        <f t="shared" si="70"/>
        <v>4407.6181500000002</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124701.41</v>
      </c>
      <c r="D1587" s="2">
        <v>0</v>
      </c>
      <c r="E1587" s="2">
        <v>0</v>
      </c>
      <c r="F1587" s="2">
        <v>0</v>
      </c>
      <c r="G1587" s="3">
        <f t="shared" si="70"/>
        <v>748.20846000000006</v>
      </c>
      <c r="H1587" s="3">
        <f t="shared" si="71"/>
        <v>0.41000000000349246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543.29</v>
      </c>
      <c r="D1588" s="2">
        <v>0</v>
      </c>
      <c r="E1588" s="2">
        <v>0</v>
      </c>
      <c r="F1588" s="2">
        <v>0</v>
      </c>
      <c r="G1588" s="3">
        <f t="shared" si="70"/>
        <v>3.8030299999999997</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12368.67</v>
      </c>
      <c r="D1591" s="2">
        <v>0</v>
      </c>
      <c r="E1591" s="2">
        <v>0</v>
      </c>
      <c r="F1591" s="2">
        <v>0</v>
      </c>
      <c r="G1591" s="3">
        <f t="shared" si="70"/>
        <v>123.6867</v>
      </c>
      <c r="H1591" s="3">
        <f t="shared" si="71"/>
        <v>0.32999999999992724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319.5</v>
      </c>
      <c r="D1592" s="2">
        <v>0</v>
      </c>
      <c r="E1592" s="2">
        <v>0</v>
      </c>
      <c r="F1592" s="2">
        <v>0</v>
      </c>
      <c r="G1592" s="3">
        <f t="shared" si="70"/>
        <v>3.5145</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203.21</v>
      </c>
      <c r="D1593" s="2">
        <v>0</v>
      </c>
      <c r="E1593" s="2">
        <v>0</v>
      </c>
      <c r="F1593" s="2">
        <v>0</v>
      </c>
      <c r="G1593" s="3">
        <f t="shared" si="70"/>
        <v>2.43852</v>
      </c>
      <c r="H1593" s="3">
        <f t="shared" si="71"/>
        <v>0.21000000000000796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18392.29</v>
      </c>
      <c r="D1594" s="2">
        <v>0</v>
      </c>
      <c r="E1594" s="2">
        <v>0</v>
      </c>
      <c r="F1594" s="2">
        <v>0</v>
      </c>
      <c r="G1594" s="3">
        <f t="shared" si="70"/>
        <v>239.09977000000001</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15892.95</v>
      </c>
      <c r="D1601" s="2">
        <v>0</v>
      </c>
      <c r="E1601" s="2">
        <v>0</v>
      </c>
      <c r="F1601" s="2">
        <v>0</v>
      </c>
      <c r="G1601" s="3">
        <f>B1601/1000*C1601</f>
        <v>317.85900000000004</v>
      </c>
      <c r="H1601" s="3">
        <f>ABS(C1601-ROUND(C1601,0))</f>
        <v>4.9999999999272404E-2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1048272.6900000001</v>
      </c>
      <c r="D1602" s="2">
        <v>0</v>
      </c>
      <c r="E1602" s="2">
        <v>0</v>
      </c>
      <c r="F1602" s="2">
        <v>0</v>
      </c>
      <c r="G1602" s="3">
        <f t="shared" si="70"/>
        <v>22013.726490000001</v>
      </c>
      <c r="H1602" s="3">
        <f t="shared" si="71"/>
        <v>0.30999999993946403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1013469.05</v>
      </c>
      <c r="D1604" s="2">
        <v>0</v>
      </c>
      <c r="E1604" s="2">
        <v>0</v>
      </c>
      <c r="F1604" s="2">
        <v>0</v>
      </c>
      <c r="G1604" s="3">
        <f t="shared" si="70"/>
        <v>23309.78815</v>
      </c>
      <c r="H1604" s="3">
        <f t="shared" si="71"/>
        <v>5.0000000046566129E-2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874973.29</v>
      </c>
      <c r="D1605" s="2">
        <v>0</v>
      </c>
      <c r="E1605" s="2">
        <v>0</v>
      </c>
      <c r="F1605" s="2">
        <v>0</v>
      </c>
      <c r="G1605" s="3">
        <f t="shared" si="70"/>
        <v>20999.358960000001</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124975.9</v>
      </c>
      <c r="D1606" s="2">
        <v>0</v>
      </c>
      <c r="E1606" s="2">
        <v>0</v>
      </c>
      <c r="F1606" s="2">
        <v>0</v>
      </c>
      <c r="G1606" s="3">
        <f t="shared" si="70"/>
        <v>3124.3975</v>
      </c>
      <c r="H1606" s="3">
        <f t="shared" si="71"/>
        <v>0.10000000000582077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628.48</v>
      </c>
      <c r="D1607" s="2">
        <v>0</v>
      </c>
      <c r="E1607" s="2">
        <v>0</v>
      </c>
      <c r="F1607" s="2">
        <v>0</v>
      </c>
      <c r="G1607" s="3">
        <f t="shared" si="70"/>
        <v>16.340479999999999</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12368.67</v>
      </c>
      <c r="D1610" s="2">
        <v>0</v>
      </c>
      <c r="E1610" s="2">
        <v>0</v>
      </c>
      <c r="F1610" s="2">
        <v>0</v>
      </c>
      <c r="G1610" s="3">
        <f t="shared" si="70"/>
        <v>358.69143000000003</v>
      </c>
      <c r="H1610" s="3">
        <f t="shared" si="71"/>
        <v>0.32999999999992724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319.5</v>
      </c>
      <c r="D1611" s="2">
        <v>0</v>
      </c>
      <c r="E1611" s="2">
        <v>0</v>
      </c>
      <c r="F1611" s="2">
        <v>0</v>
      </c>
      <c r="G1611" s="3">
        <f t="shared" si="70"/>
        <v>9.5849999999999991</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203.21</v>
      </c>
      <c r="D1612" s="2">
        <v>0</v>
      </c>
      <c r="E1612" s="2">
        <v>0</v>
      </c>
      <c r="F1612" s="2">
        <v>0</v>
      </c>
      <c r="G1612" s="3">
        <f t="shared" si="70"/>
        <v>6.2995100000000006</v>
      </c>
      <c r="H1612" s="3">
        <f t="shared" si="71"/>
        <v>0.21000000000000796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18312.29</v>
      </c>
      <c r="D1613" s="2">
        <v>0</v>
      </c>
      <c r="E1613" s="2">
        <v>0</v>
      </c>
      <c r="F1613" s="2">
        <v>0</v>
      </c>
      <c r="G1613" s="3">
        <f t="shared" si="70"/>
        <v>585.99328000000003</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16491.349999999999</v>
      </c>
      <c r="D1620" s="2">
        <v>0</v>
      </c>
      <c r="E1620" s="2">
        <v>0</v>
      </c>
      <c r="F1620" s="2">
        <v>0</v>
      </c>
      <c r="G1620" s="3">
        <f>B1620/1000*C1620</f>
        <v>643.16264999999999</v>
      </c>
      <c r="H1620" s="3">
        <f>ABS(C1620-ROUND(C1620,0))</f>
        <v>0.34999999999854481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89116.170000000042</v>
      </c>
      <c r="D1621" s="2">
        <v>0</v>
      </c>
      <c r="E1621" s="2">
        <v>0</v>
      </c>
      <c r="F1621" s="2">
        <v>0</v>
      </c>
      <c r="G1621" s="3">
        <f t="shared" si="70"/>
        <v>3564.6468000000018</v>
      </c>
      <c r="H1621" s="3">
        <f t="shared" si="71"/>
        <v>0.17000000004190952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89116.17</v>
      </c>
      <c r="D1681" s="2">
        <v>0</v>
      </c>
      <c r="E1681" s="2">
        <v>0</v>
      </c>
      <c r="F1681" s="2">
        <v>0</v>
      </c>
      <c r="G1681" s="3">
        <f t="shared" si="70"/>
        <v>8911.6170000000002</v>
      </c>
      <c r="H1681" s="3">
        <f t="shared" si="71"/>
        <v>0.16999999999825377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88227.89</v>
      </c>
      <c r="D1683" s="2">
        <v>0</v>
      </c>
      <c r="E1683" s="2">
        <v>0</v>
      </c>
      <c r="F1683" s="2">
        <v>0</v>
      </c>
      <c r="G1683" s="3">
        <f t="shared" si="70"/>
        <v>8999.2447799999991</v>
      </c>
      <c r="H1683" s="3">
        <f t="shared" si="71"/>
        <v>0.11000000000058208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80</v>
      </c>
      <c r="D1684" s="2">
        <v>0</v>
      </c>
      <c r="E1684" s="2">
        <v>0</v>
      </c>
      <c r="F1684" s="2">
        <v>0</v>
      </c>
      <c r="G1684" s="3">
        <f t="shared" si="70"/>
        <v>8.24</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808.28</v>
      </c>
      <c r="D1685" s="2">
        <v>0</v>
      </c>
      <c r="E1685" s="2">
        <v>0</v>
      </c>
      <c r="F1685" s="2">
        <v>0</v>
      </c>
      <c r="G1685" s="3">
        <f>B1685/1000*C1685</f>
        <v>84.061119999999988</v>
      </c>
      <c r="H1685" s="3">
        <f>ABS(C1685-ROUND(C1685,0))</f>
        <v>0.27999999999997272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13519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934192.58</v>
      </c>
      <c r="I17" s="275">
        <f>'PR-RAS'!E6</f>
        <v>1026839.78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914374.80999999994</v>
      </c>
      <c r="I18" s="275">
        <f>'PR-RAS'!E152</f>
        <v>1083921.8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6480.4699999999648</v>
      </c>
      <c r="I20" s="275">
        <f>'PR-RAS'!E650</f>
        <v>81859.060000000129</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734980.60999999987</v>
      </c>
      <c r="I22" s="275">
        <f>BILANCA!E7</f>
        <v>711447.75999999989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76963.439999999988</v>
      </c>
      <c r="I23" s="275">
        <f>BILANCA!E69</f>
        <v>83061.490000000005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83443.909999999989</v>
      </c>
      <c r="I24" s="275">
        <f>BILANCA!E177</f>
        <v>89116.17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728500.14</v>
      </c>
      <c r="I25" s="275">
        <f>BILANCA!E251</f>
        <v>705393.08</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932559.29</v>
      </c>
      <c r="I30" s="275">
        <f>'RAS-funkcijski'!E114</f>
        <v>1102275.92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932559.29</v>
      </c>
      <c r="I31" s="275">
        <f>'RAS-funkcijski'!E141</f>
        <v>1102275.92</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40498.5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83443.91</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89116.170000000042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89116.17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E382" sqref="E38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934192.58</v>
      </c>
      <c r="E6" s="60">
        <f>E7+E43+E49+E82+E106+E125+E134+E140</f>
        <v>1026839.78</v>
      </c>
      <c r="F6" s="45">
        <f t="shared" ref="F6:F132" si="0">IF(D6&lt;&gt;0,IF(E6/D6&gt;=100,"&gt;&gt;100",E6/D6*100),"-")</f>
        <v>109.91735558422013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853052.40999999992</v>
      </c>
      <c r="E49" s="60">
        <f>E50+E53+E58+E61+E64+E68+E71+E74+E77</f>
        <v>891554.87</v>
      </c>
      <c r="F49" s="45">
        <f t="shared" si="0"/>
        <v>104.5134929048498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853052.40999999992</v>
      </c>
      <c r="E68" s="60">
        <f t="shared" si="11"/>
        <v>891554.87</v>
      </c>
      <c r="F68" s="45">
        <f t="shared" si="0"/>
        <v>104.5134929048498</v>
      </c>
    </row>
    <row r="69" spans="1:6" ht="12.75" customHeight="1" x14ac:dyDescent="0.2">
      <c r="A69" s="63" t="s">
        <v>141</v>
      </c>
      <c r="B69" s="64" t="s">
        <v>142</v>
      </c>
      <c r="C69" s="247" t="s">
        <v>141</v>
      </c>
      <c r="D69" s="194">
        <v>841420.82</v>
      </c>
      <c r="E69" s="194">
        <v>876749.76</v>
      </c>
      <c r="F69" s="45">
        <f t="shared" si="0"/>
        <v>104.19872424834938</v>
      </c>
    </row>
    <row r="70" spans="1:6" ht="24" x14ac:dyDescent="0.2">
      <c r="A70" s="63" t="s">
        <v>143</v>
      </c>
      <c r="B70" s="64" t="s">
        <v>144</v>
      </c>
      <c r="C70" s="247" t="s">
        <v>143</v>
      </c>
      <c r="D70" s="194">
        <v>11631.59</v>
      </c>
      <c r="E70" s="194">
        <v>14805.11</v>
      </c>
      <c r="F70" s="45">
        <f t="shared" si="0"/>
        <v>127.28363018297584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0.03</v>
      </c>
      <c r="E82" s="60">
        <f t="shared" si="15"/>
        <v>0.05</v>
      </c>
      <c r="F82" s="45">
        <f t="shared" si="0"/>
        <v>166.66666666666669</v>
      </c>
    </row>
    <row r="83" spans="1:6" ht="12.75" customHeight="1" x14ac:dyDescent="0.2">
      <c r="A83" s="63">
        <v>641</v>
      </c>
      <c r="B83" s="64" t="s">
        <v>169</v>
      </c>
      <c r="C83" s="247" t="s">
        <v>170</v>
      </c>
      <c r="D83" s="60">
        <f t="shared" ref="D83:E83" si="16">SUM(D84:D90)</f>
        <v>0.03</v>
      </c>
      <c r="E83" s="60">
        <f t="shared" si="16"/>
        <v>0.05</v>
      </c>
      <c r="F83" s="45">
        <f t="shared" si="0"/>
        <v>166.66666666666669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0.03</v>
      </c>
      <c r="E85" s="194">
        <v>0.05</v>
      </c>
      <c r="F85" s="45">
        <f t="shared" si="0"/>
        <v>166.66666666666669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322.04000000000002</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322.04000000000002</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322.04000000000002</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278.88</v>
      </c>
      <c r="E125" s="60">
        <f t="shared" si="22"/>
        <v>0</v>
      </c>
      <c r="F125" s="45">
        <f t="shared" si="0"/>
        <v>0</v>
      </c>
    </row>
    <row r="126" spans="1:6" ht="12.75" customHeight="1" x14ac:dyDescent="0.2">
      <c r="A126" s="63">
        <v>661</v>
      </c>
      <c r="B126" s="65" t="s">
        <v>255</v>
      </c>
      <c r="C126" s="247" t="s">
        <v>256</v>
      </c>
      <c r="D126" s="60">
        <f t="shared" ref="D126:E126" si="23">SUM(D127:D128)</f>
        <v>278.88</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278.88</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80539.22</v>
      </c>
      <c r="E134" s="60">
        <f t="shared" si="25"/>
        <v>135284.85999999999</v>
      </c>
      <c r="F134" s="45">
        <f t="shared" ref="F134:F229" si="26">IF(D134&lt;&gt;0,IF(E134/D134&gt;=100,"&gt;&gt;100",E134/D134*100),"-")</f>
        <v>167.97388899470343</v>
      </c>
    </row>
    <row r="135" spans="1:6" ht="24" x14ac:dyDescent="0.2">
      <c r="A135" s="63">
        <v>671</v>
      </c>
      <c r="B135" s="182" t="s">
        <v>273</v>
      </c>
      <c r="C135" s="247" t="s">
        <v>274</v>
      </c>
      <c r="D135" s="60">
        <f t="shared" ref="D135:E135" si="27">SUM(D136:D138)</f>
        <v>80539.22</v>
      </c>
      <c r="E135" s="60">
        <f t="shared" si="27"/>
        <v>135284.85999999999</v>
      </c>
      <c r="F135" s="45">
        <f t="shared" si="26"/>
        <v>167.97388899470343</v>
      </c>
    </row>
    <row r="136" spans="1:6" ht="12.75" customHeight="1" x14ac:dyDescent="0.2">
      <c r="A136" s="63">
        <v>6711</v>
      </c>
      <c r="B136" s="65" t="s">
        <v>275</v>
      </c>
      <c r="C136" s="247" t="s">
        <v>276</v>
      </c>
      <c r="D136" s="194">
        <v>74040.17</v>
      </c>
      <c r="E136" s="194">
        <v>131212.07999999999</v>
      </c>
      <c r="F136" s="45">
        <f t="shared" si="26"/>
        <v>177.21742129981601</v>
      </c>
    </row>
    <row r="137" spans="1:6" ht="24" x14ac:dyDescent="0.2">
      <c r="A137" s="63">
        <v>6712</v>
      </c>
      <c r="B137" s="182" t="s">
        <v>277</v>
      </c>
      <c r="C137" s="247" t="s">
        <v>278</v>
      </c>
      <c r="D137" s="194">
        <v>6499.05</v>
      </c>
      <c r="E137" s="194">
        <v>4072.78</v>
      </c>
      <c r="F137" s="45">
        <f t="shared" si="26"/>
        <v>62.667312914964498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914374.80999999994</v>
      </c>
      <c r="E152" s="60">
        <f>E153+E164+E202+E221+E230+E262+E273</f>
        <v>1083921.8</v>
      </c>
      <c r="F152" s="45">
        <f t="shared" si="26"/>
        <v>118.54239510381963</v>
      </c>
    </row>
    <row r="153" spans="1:6" ht="12.75" customHeight="1" x14ac:dyDescent="0.2">
      <c r="A153" s="63">
        <v>31</v>
      </c>
      <c r="B153" s="64" t="s">
        <v>308</v>
      </c>
      <c r="C153" s="247" t="s">
        <v>3</v>
      </c>
      <c r="D153" s="60">
        <f t="shared" ref="D153:E153" si="30">D154+D159+D160</f>
        <v>792373.93</v>
      </c>
      <c r="E153" s="60">
        <f t="shared" si="30"/>
        <v>939745.34</v>
      </c>
      <c r="F153" s="45">
        <f t="shared" si="26"/>
        <v>118.59872017747983</v>
      </c>
    </row>
    <row r="154" spans="1:6" ht="12.75" customHeight="1" x14ac:dyDescent="0.2">
      <c r="A154" s="63">
        <v>311</v>
      </c>
      <c r="B154" s="64" t="s">
        <v>309</v>
      </c>
      <c r="C154" s="247" t="s">
        <v>310</v>
      </c>
      <c r="D154" s="60">
        <f t="shared" ref="D154:E154" si="31">SUM(D155:D158)</f>
        <v>649162.74</v>
      </c>
      <c r="E154" s="60">
        <f t="shared" si="31"/>
        <v>773754.15</v>
      </c>
      <c r="F154" s="45">
        <f t="shared" si="26"/>
        <v>119.19263111126803</v>
      </c>
    </row>
    <row r="155" spans="1:6" ht="12.75" customHeight="1" x14ac:dyDescent="0.2">
      <c r="A155" s="63">
        <v>3111</v>
      </c>
      <c r="B155" s="64" t="s">
        <v>311</v>
      </c>
      <c r="C155" s="247" t="s">
        <v>312</v>
      </c>
      <c r="D155" s="194">
        <v>649162.74</v>
      </c>
      <c r="E155" s="194">
        <v>773754.15</v>
      </c>
      <c r="F155" s="45">
        <f t="shared" si="26"/>
        <v>119.19263111126803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33350.39</v>
      </c>
      <c r="E159" s="194">
        <v>35459.57</v>
      </c>
      <c r="F159" s="45">
        <f t="shared" si="26"/>
        <v>106.32430385371805</v>
      </c>
    </row>
    <row r="160" spans="1:6" ht="12.75" customHeight="1" x14ac:dyDescent="0.2">
      <c r="A160" s="63">
        <v>313</v>
      </c>
      <c r="B160" s="65" t="s">
        <v>321</v>
      </c>
      <c r="C160" s="247" t="s">
        <v>322</v>
      </c>
      <c r="D160" s="60">
        <f t="shared" ref="D160:E160" si="32">SUM(D161:D163)</f>
        <v>109860.8</v>
      </c>
      <c r="E160" s="60">
        <f t="shared" si="32"/>
        <v>130531.62</v>
      </c>
      <c r="F160" s="45">
        <f t="shared" si="26"/>
        <v>118.81546466073429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109856.88</v>
      </c>
      <c r="E162" s="194">
        <v>130531.62</v>
      </c>
      <c r="F162" s="45">
        <f t="shared" si="26"/>
        <v>118.81970432803115</v>
      </c>
    </row>
    <row r="163" spans="1:6" ht="12.75" customHeight="1" x14ac:dyDescent="0.2">
      <c r="A163" s="63">
        <v>3133</v>
      </c>
      <c r="B163" s="64" t="s">
        <v>327</v>
      </c>
      <c r="C163" s="247" t="s">
        <v>328</v>
      </c>
      <c r="D163" s="194">
        <v>3.92</v>
      </c>
      <c r="E163" s="194"/>
      <c r="F163" s="45">
        <f t="shared" si="26"/>
        <v>0</v>
      </c>
    </row>
    <row r="164" spans="1:6" ht="12.75" customHeight="1" x14ac:dyDescent="0.2">
      <c r="A164" s="70">
        <v>32</v>
      </c>
      <c r="B164" s="65" t="s">
        <v>329</v>
      </c>
      <c r="C164" s="247" t="s">
        <v>330</v>
      </c>
      <c r="D164" s="60">
        <f>D165+D170+D178+D188+D189+D194</f>
        <v>108536.22999999998</v>
      </c>
      <c r="E164" s="60">
        <f>E165+E170+E178+E188+E189+E194</f>
        <v>130945.00000000001</v>
      </c>
      <c r="F164" s="45">
        <f t="shared" si="26"/>
        <v>120.64635007130802</v>
      </c>
    </row>
    <row r="165" spans="1:6" ht="12.75" customHeight="1" x14ac:dyDescent="0.2">
      <c r="A165" s="63">
        <v>321</v>
      </c>
      <c r="B165" s="64" t="s">
        <v>331</v>
      </c>
      <c r="C165" s="247" t="s">
        <v>332</v>
      </c>
      <c r="D165" s="60">
        <f t="shared" ref="D165:E165" si="33">SUM(D166:D169)</f>
        <v>33146.770000000004</v>
      </c>
      <c r="E165" s="60">
        <f t="shared" si="33"/>
        <v>33587.25</v>
      </c>
      <c r="F165" s="45">
        <f t="shared" si="26"/>
        <v>101.32887759501151</v>
      </c>
    </row>
    <row r="166" spans="1:6" ht="12.75" customHeight="1" x14ac:dyDescent="0.2">
      <c r="A166" s="63">
        <v>3211</v>
      </c>
      <c r="B166" s="64" t="s">
        <v>333</v>
      </c>
      <c r="C166" s="247" t="s">
        <v>334</v>
      </c>
      <c r="D166" s="194">
        <v>3208.3</v>
      </c>
      <c r="E166" s="194">
        <v>3501.05</v>
      </c>
      <c r="F166" s="45">
        <f t="shared" si="26"/>
        <v>109.12477012748185</v>
      </c>
    </row>
    <row r="167" spans="1:6" ht="12.75" customHeight="1" x14ac:dyDescent="0.2">
      <c r="A167" s="63">
        <v>3212</v>
      </c>
      <c r="B167" s="64" t="s">
        <v>335</v>
      </c>
      <c r="C167" s="247" t="s">
        <v>336</v>
      </c>
      <c r="D167" s="194">
        <v>28850.78</v>
      </c>
      <c r="E167" s="194">
        <v>27896.5</v>
      </c>
      <c r="F167" s="45">
        <f t="shared" si="26"/>
        <v>96.692359790619193</v>
      </c>
    </row>
    <row r="168" spans="1:6" ht="12.75" customHeight="1" x14ac:dyDescent="0.2">
      <c r="A168" s="63">
        <v>3213</v>
      </c>
      <c r="B168" s="64" t="s">
        <v>337</v>
      </c>
      <c r="C168" s="247" t="s">
        <v>338</v>
      </c>
      <c r="D168" s="194">
        <v>785.25</v>
      </c>
      <c r="E168" s="194">
        <v>2171.6999999999998</v>
      </c>
      <c r="F168" s="45">
        <f t="shared" si="26"/>
        <v>276.56160458452723</v>
      </c>
    </row>
    <row r="169" spans="1:6" ht="12.75" customHeight="1" x14ac:dyDescent="0.2">
      <c r="A169" s="63">
        <v>3214</v>
      </c>
      <c r="B169" s="64" t="s">
        <v>339</v>
      </c>
      <c r="C169" s="247" t="s">
        <v>340</v>
      </c>
      <c r="D169" s="194">
        <v>302.44</v>
      </c>
      <c r="E169" s="194">
        <v>18</v>
      </c>
      <c r="F169" s="45">
        <f t="shared" si="26"/>
        <v>5.9515937045364371</v>
      </c>
    </row>
    <row r="170" spans="1:6" ht="12.75" customHeight="1" x14ac:dyDescent="0.2">
      <c r="A170" s="63">
        <v>322</v>
      </c>
      <c r="B170" s="64" t="s">
        <v>341</v>
      </c>
      <c r="C170" s="247" t="s">
        <v>342</v>
      </c>
      <c r="D170" s="60">
        <f t="shared" ref="D170:E170" si="34">SUM(D171:D177)</f>
        <v>51990.80999999999</v>
      </c>
      <c r="E170" s="60">
        <f t="shared" si="34"/>
        <v>59327.130000000005</v>
      </c>
      <c r="F170" s="45">
        <f t="shared" si="26"/>
        <v>114.11080150511219</v>
      </c>
    </row>
    <row r="171" spans="1:6" ht="12.75" customHeight="1" x14ac:dyDescent="0.2">
      <c r="A171" s="63">
        <v>3221</v>
      </c>
      <c r="B171" s="64" t="s">
        <v>343</v>
      </c>
      <c r="C171" s="247" t="s">
        <v>344</v>
      </c>
      <c r="D171" s="194">
        <v>10202.77</v>
      </c>
      <c r="E171" s="194">
        <v>14145.18</v>
      </c>
      <c r="F171" s="45">
        <f t="shared" si="26"/>
        <v>138.64058486077801</v>
      </c>
    </row>
    <row r="172" spans="1:6" ht="12.75" customHeight="1" x14ac:dyDescent="0.2">
      <c r="A172" s="63">
        <v>3222</v>
      </c>
      <c r="B172" s="64" t="s">
        <v>345</v>
      </c>
      <c r="C172" s="247" t="s">
        <v>346</v>
      </c>
      <c r="D172" s="194">
        <v>32933.769999999997</v>
      </c>
      <c r="E172" s="194">
        <v>27661.58</v>
      </c>
      <c r="F172" s="45">
        <f t="shared" si="26"/>
        <v>83.991538168876517</v>
      </c>
    </row>
    <row r="173" spans="1:6" ht="12.75" customHeight="1" x14ac:dyDescent="0.2">
      <c r="A173" s="63">
        <v>3223</v>
      </c>
      <c r="B173" s="65" t="s">
        <v>347</v>
      </c>
      <c r="C173" s="247" t="s">
        <v>348</v>
      </c>
      <c r="D173" s="194">
        <v>8028.54</v>
      </c>
      <c r="E173" s="194">
        <v>11764.97</v>
      </c>
      <c r="F173" s="45">
        <f t="shared" si="26"/>
        <v>146.5393458835604</v>
      </c>
    </row>
    <row r="174" spans="1:6" ht="12.75" customHeight="1" x14ac:dyDescent="0.2">
      <c r="A174" s="63">
        <v>3224</v>
      </c>
      <c r="B174" s="65" t="s">
        <v>349</v>
      </c>
      <c r="C174" s="247" t="s">
        <v>350</v>
      </c>
      <c r="D174" s="194">
        <v>86.1</v>
      </c>
      <c r="E174" s="194">
        <v>265.25</v>
      </c>
      <c r="F174" s="45">
        <f t="shared" si="26"/>
        <v>308.07200929152151</v>
      </c>
    </row>
    <row r="175" spans="1:6" ht="12.75" customHeight="1" x14ac:dyDescent="0.2">
      <c r="A175" s="63">
        <v>3225</v>
      </c>
      <c r="B175" s="65" t="s">
        <v>351</v>
      </c>
      <c r="C175" s="247" t="s">
        <v>352</v>
      </c>
      <c r="D175" s="194">
        <v>507.96</v>
      </c>
      <c r="E175" s="194">
        <v>5190.3</v>
      </c>
      <c r="F175" s="45">
        <f t="shared" si="26"/>
        <v>1021.7930545712262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231.67</v>
      </c>
      <c r="E177" s="194">
        <v>299.85000000000002</v>
      </c>
      <c r="F177" s="45">
        <f t="shared" si="26"/>
        <v>129.42979237708812</v>
      </c>
    </row>
    <row r="178" spans="1:6" ht="12.75" customHeight="1" x14ac:dyDescent="0.2">
      <c r="A178" s="63">
        <v>323</v>
      </c>
      <c r="B178" s="65" t="s">
        <v>357</v>
      </c>
      <c r="C178" s="247" t="s">
        <v>358</v>
      </c>
      <c r="D178" s="60">
        <f t="shared" ref="D178:E178" si="35">SUM(D179:D187)</f>
        <v>19902.539999999997</v>
      </c>
      <c r="E178" s="60">
        <f t="shared" si="35"/>
        <v>37446.890000000007</v>
      </c>
      <c r="F178" s="45">
        <f t="shared" si="26"/>
        <v>188.15131134016065</v>
      </c>
    </row>
    <row r="179" spans="1:6" ht="12.75" customHeight="1" x14ac:dyDescent="0.2">
      <c r="A179" s="63">
        <v>3231</v>
      </c>
      <c r="B179" s="65" t="s">
        <v>359</v>
      </c>
      <c r="C179" s="247" t="s">
        <v>360</v>
      </c>
      <c r="D179" s="194">
        <v>2749.77</v>
      </c>
      <c r="E179" s="194">
        <v>2779.54</v>
      </c>
      <c r="F179" s="45">
        <f t="shared" si="26"/>
        <v>101.08263600228382</v>
      </c>
    </row>
    <row r="180" spans="1:6" ht="12.75" customHeight="1" x14ac:dyDescent="0.2">
      <c r="A180" s="63">
        <v>3232</v>
      </c>
      <c r="B180" s="65" t="s">
        <v>361</v>
      </c>
      <c r="C180" s="247" t="s">
        <v>362</v>
      </c>
      <c r="D180" s="194">
        <v>7003.53</v>
      </c>
      <c r="E180" s="194">
        <v>23518.84</v>
      </c>
      <c r="F180" s="45">
        <f t="shared" si="26"/>
        <v>335.81408232705508</v>
      </c>
    </row>
    <row r="181" spans="1:6" ht="12.75" customHeight="1" x14ac:dyDescent="0.2">
      <c r="A181" s="63">
        <v>3233</v>
      </c>
      <c r="B181" s="65" t="s">
        <v>363</v>
      </c>
      <c r="C181" s="247" t="s">
        <v>364</v>
      </c>
      <c r="D181" s="194">
        <v>940</v>
      </c>
      <c r="E181" s="194"/>
      <c r="F181" s="45">
        <f t="shared" si="26"/>
        <v>0</v>
      </c>
    </row>
    <row r="182" spans="1:6" ht="12.75" customHeight="1" x14ac:dyDescent="0.2">
      <c r="A182" s="63">
        <v>3234</v>
      </c>
      <c r="B182" s="65" t="s">
        <v>365</v>
      </c>
      <c r="C182" s="247" t="s">
        <v>366</v>
      </c>
      <c r="D182" s="194">
        <v>2846.87</v>
      </c>
      <c r="E182" s="194">
        <v>3084.08</v>
      </c>
      <c r="F182" s="45">
        <f t="shared" si="26"/>
        <v>108.33230881634918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2462.48</v>
      </c>
      <c r="E184" s="194">
        <v>1830.88</v>
      </c>
      <c r="F184" s="45">
        <f t="shared" si="26"/>
        <v>74.351060719274884</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3899.89</v>
      </c>
      <c r="E186" s="194">
        <v>4581.6400000000003</v>
      </c>
      <c r="F186" s="45">
        <f t="shared" si="26"/>
        <v>117.48126229201337</v>
      </c>
    </row>
    <row r="187" spans="1:6" ht="12.75" customHeight="1" x14ac:dyDescent="0.2">
      <c r="A187" s="63">
        <v>3239</v>
      </c>
      <c r="B187" s="64" t="s">
        <v>375</v>
      </c>
      <c r="C187" s="247" t="s">
        <v>376</v>
      </c>
      <c r="D187" s="194">
        <v>0</v>
      </c>
      <c r="E187" s="194">
        <v>1651.91</v>
      </c>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3496.11</v>
      </c>
      <c r="E194" s="60">
        <f t="shared" si="36"/>
        <v>583.73</v>
      </c>
      <c r="F194" s="45">
        <f t="shared" si="26"/>
        <v>16.696557030528218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59.73</v>
      </c>
      <c r="E196" s="194">
        <v>59.73</v>
      </c>
      <c r="F196" s="45">
        <f t="shared" si="26"/>
        <v>100</v>
      </c>
    </row>
    <row r="197" spans="1:6" ht="12.75" customHeight="1" x14ac:dyDescent="0.2">
      <c r="A197" s="63">
        <v>3293</v>
      </c>
      <c r="B197" s="64" t="s">
        <v>395</v>
      </c>
      <c r="C197" s="247" t="s">
        <v>396</v>
      </c>
      <c r="D197" s="194">
        <v>204.16</v>
      </c>
      <c r="E197" s="194">
        <v>50</v>
      </c>
      <c r="F197" s="45">
        <f t="shared" si="26"/>
        <v>24.490595611285269</v>
      </c>
    </row>
    <row r="198" spans="1:6" ht="12.75" customHeight="1" x14ac:dyDescent="0.2">
      <c r="A198" s="63">
        <v>3294</v>
      </c>
      <c r="B198" s="64" t="s">
        <v>397</v>
      </c>
      <c r="C198" s="247" t="s">
        <v>398</v>
      </c>
      <c r="D198" s="194">
        <v>243.09</v>
      </c>
      <c r="E198" s="194">
        <v>280</v>
      </c>
      <c r="F198" s="45">
        <f t="shared" si="26"/>
        <v>115.18367682751244</v>
      </c>
    </row>
    <row r="199" spans="1:6" ht="12.75" customHeight="1" x14ac:dyDescent="0.2">
      <c r="A199" s="63">
        <v>3295</v>
      </c>
      <c r="B199" s="64" t="s">
        <v>399</v>
      </c>
      <c r="C199" s="247" t="s">
        <v>400</v>
      </c>
      <c r="D199" s="194">
        <v>2449.44</v>
      </c>
      <c r="E199" s="194">
        <v>194</v>
      </c>
      <c r="F199" s="45">
        <f t="shared" si="26"/>
        <v>7.9201776732640923</v>
      </c>
    </row>
    <row r="200" spans="1:6" ht="12.75" customHeight="1" x14ac:dyDescent="0.2">
      <c r="A200" s="63" t="s">
        <v>401</v>
      </c>
      <c r="B200" s="64" t="s">
        <v>402</v>
      </c>
      <c r="C200" s="247" t="s">
        <v>401</v>
      </c>
      <c r="D200" s="194">
        <v>217.65</v>
      </c>
      <c r="E200" s="194"/>
      <c r="F200" s="45">
        <f t="shared" si="26"/>
        <v>0</v>
      </c>
    </row>
    <row r="201" spans="1:6" ht="12.75" customHeight="1" x14ac:dyDescent="0.2">
      <c r="A201" s="63">
        <v>3299</v>
      </c>
      <c r="B201" s="64" t="s">
        <v>403</v>
      </c>
      <c r="C201" s="247" t="s">
        <v>404</v>
      </c>
      <c r="D201" s="194">
        <v>322.04000000000002</v>
      </c>
      <c r="E201" s="194"/>
      <c r="F201" s="45">
        <f t="shared" si="26"/>
        <v>0</v>
      </c>
    </row>
    <row r="202" spans="1:6" ht="12.75" customHeight="1" x14ac:dyDescent="0.2">
      <c r="A202" s="63">
        <v>34</v>
      </c>
      <c r="B202" s="183" t="s">
        <v>405</v>
      </c>
      <c r="C202" s="247" t="s">
        <v>406</v>
      </c>
      <c r="D202" s="60">
        <f t="shared" ref="D202:E202" si="37">D203+D208+D216</f>
        <v>919.82</v>
      </c>
      <c r="E202" s="60">
        <f t="shared" si="37"/>
        <v>543.29</v>
      </c>
      <c r="F202" s="45">
        <f t="shared" si="26"/>
        <v>59.064817029418791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919.82</v>
      </c>
      <c r="E216" s="60">
        <f t="shared" si="40"/>
        <v>543.29</v>
      </c>
      <c r="F216" s="45">
        <f t="shared" si="26"/>
        <v>59.064817029418791</v>
      </c>
    </row>
    <row r="217" spans="1:6" ht="12.75" customHeight="1" x14ac:dyDescent="0.2">
      <c r="A217" s="63">
        <v>3431</v>
      </c>
      <c r="B217" s="182" t="s">
        <v>435</v>
      </c>
      <c r="C217" s="247" t="s">
        <v>436</v>
      </c>
      <c r="D217" s="194">
        <v>806.99</v>
      </c>
      <c r="E217" s="194">
        <v>543.29</v>
      </c>
      <c r="F217" s="45">
        <f t="shared" si="26"/>
        <v>67.323015155082473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112.83</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12174.19</v>
      </c>
      <c r="E262" s="60">
        <f t="shared" si="55"/>
        <v>12368.67</v>
      </c>
      <c r="F262" s="45">
        <f t="shared" ref="F262:F268" si="56">IF(D262&lt;&gt;0,IF(E262/D262&gt;=100,"&gt;&gt;100",E262/D262*100),"-")</f>
        <v>101.59747794309109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12174.19</v>
      </c>
      <c r="E269" s="60">
        <f t="shared" si="58"/>
        <v>12368.67</v>
      </c>
      <c r="F269" s="45">
        <f t="shared" ref="F269:F272" si="59">IF(D269&lt;&gt;0,IF(E269/D269&gt;=100,"&gt;&gt;100",E269/D269*100),"-")</f>
        <v>101.59747794309109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12174.19</v>
      </c>
      <c r="E271" s="194">
        <v>12368.67</v>
      </c>
      <c r="F271" s="45">
        <f t="shared" si="59"/>
        <v>101.59747794309109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370.64</v>
      </c>
      <c r="E273" s="60">
        <f t="shared" si="60"/>
        <v>319.5</v>
      </c>
      <c r="F273" s="45">
        <f t="shared" ref="F273:F277" si="61">IF(D273&lt;&gt;0,IF(E273/D273&gt;=100,"&gt;&gt;100",E273/D273*100),"-")</f>
        <v>86.202244765810505</v>
      </c>
    </row>
    <row r="274" spans="1:6" ht="12.75" customHeight="1" x14ac:dyDescent="0.2">
      <c r="A274" s="63">
        <v>381</v>
      </c>
      <c r="B274" s="64" t="s">
        <v>540</v>
      </c>
      <c r="C274" s="247" t="s">
        <v>541</v>
      </c>
      <c r="D274" s="60">
        <f t="shared" ref="D274:E274" si="62">SUM(D275:D277)</f>
        <v>370.64</v>
      </c>
      <c r="E274" s="60">
        <f t="shared" si="62"/>
        <v>319.5</v>
      </c>
      <c r="F274" s="45">
        <f t="shared" si="61"/>
        <v>86.202244765810505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370.64</v>
      </c>
      <c r="E276" s="194">
        <v>319.5</v>
      </c>
      <c r="F276" s="45">
        <f t="shared" si="61"/>
        <v>86.202244765810505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914374.80999999994</v>
      </c>
      <c r="E299" s="60">
        <f>E152-E297+E298</f>
        <v>1083921.8</v>
      </c>
      <c r="F299" s="45">
        <f t="shared" si="68"/>
        <v>118.54239510381963</v>
      </c>
    </row>
    <row r="300" spans="1:6" ht="12.75" customHeight="1" x14ac:dyDescent="0.2">
      <c r="A300" s="63" t="s">
        <v>581</v>
      </c>
      <c r="B300" s="64" t="s">
        <v>592</v>
      </c>
      <c r="C300" s="247" t="s">
        <v>593</v>
      </c>
      <c r="D300" s="60">
        <f>IF(D6&gt;=D299,D6-D299,0)</f>
        <v>19817.770000000019</v>
      </c>
      <c r="E300" s="60">
        <f>IF(E6&gt;=E299,E6-E299,0)</f>
        <v>0</v>
      </c>
      <c r="F300" s="45">
        <f t="shared" si="68"/>
        <v>0</v>
      </c>
    </row>
    <row r="301" spans="1:6" ht="12.75" customHeight="1" x14ac:dyDescent="0.2">
      <c r="A301" s="63" t="s">
        <v>581</v>
      </c>
      <c r="B301" s="64" t="s">
        <v>594</v>
      </c>
      <c r="C301" s="247" t="s">
        <v>595</v>
      </c>
      <c r="D301" s="60">
        <f>IF(D299&gt;=D6,D299-D6,0)</f>
        <v>0</v>
      </c>
      <c r="E301" s="60">
        <f>IF(E299&gt;=E6,E299-E6,0)</f>
        <v>57082.020000000019</v>
      </c>
      <c r="F301" s="45" t="str">
        <f t="shared" si="68"/>
        <v>-</v>
      </c>
    </row>
    <row r="302" spans="1:6" ht="12.75" customHeight="1" x14ac:dyDescent="0.2">
      <c r="A302" s="63">
        <v>92211</v>
      </c>
      <c r="B302" s="64" t="s">
        <v>596</v>
      </c>
      <c r="C302" s="247" t="s">
        <v>597</v>
      </c>
      <c r="D302" s="194">
        <v>25333.64</v>
      </c>
      <c r="E302" s="194">
        <v>27078.32</v>
      </c>
      <c r="F302" s="45">
        <f t="shared" si="68"/>
        <v>106.88681137017815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75804.38</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18184.48</v>
      </c>
      <c r="E360" s="60">
        <f t="shared" si="86"/>
        <v>18354.12</v>
      </c>
      <c r="F360" s="45">
        <f t="shared" si="72"/>
        <v>100.93288342586646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18184.48</v>
      </c>
      <c r="E373" s="60">
        <f t="shared" si="90"/>
        <v>18354.12</v>
      </c>
      <c r="F373" s="45">
        <f t="shared" si="72"/>
        <v>100.93288342586646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6164.39</v>
      </c>
      <c r="E379" s="60">
        <f t="shared" si="92"/>
        <v>3108.2</v>
      </c>
      <c r="F379" s="45">
        <f t="shared" si="72"/>
        <v>50.421858448281178</v>
      </c>
    </row>
    <row r="380" spans="1:6" ht="12.75" customHeight="1" x14ac:dyDescent="0.2">
      <c r="A380" s="63">
        <v>4221</v>
      </c>
      <c r="B380" s="64" t="s">
        <v>647</v>
      </c>
      <c r="C380" s="247" t="s">
        <v>739</v>
      </c>
      <c r="D380" s="194">
        <v>5560.64</v>
      </c>
      <c r="E380" s="194">
        <v>495.7</v>
      </c>
      <c r="F380" s="45">
        <f t="shared" si="72"/>
        <v>8.9144415031363291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603.75</v>
      </c>
      <c r="E382" s="194">
        <v>2612.5</v>
      </c>
      <c r="F382" s="45">
        <f t="shared" si="72"/>
        <v>432.71221532091096</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12020.09</v>
      </c>
      <c r="E393" s="60">
        <f t="shared" si="94"/>
        <v>15245.92</v>
      </c>
      <c r="F393" s="45">
        <f t="shared" si="72"/>
        <v>126.8369870774678</v>
      </c>
    </row>
    <row r="394" spans="1:6" ht="12.75" customHeight="1" x14ac:dyDescent="0.2">
      <c r="A394" s="63">
        <v>4241</v>
      </c>
      <c r="B394" s="64" t="s">
        <v>756</v>
      </c>
      <c r="C394" s="247" t="s">
        <v>757</v>
      </c>
      <c r="D394" s="194">
        <v>12020.09</v>
      </c>
      <c r="E394" s="194">
        <v>15245.92</v>
      </c>
      <c r="F394" s="45">
        <f t="shared" si="72"/>
        <v>126.8369870774678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18184.48</v>
      </c>
      <c r="E418" s="60">
        <f t="shared" si="102"/>
        <v>18354.12</v>
      </c>
      <c r="F418" s="45">
        <f t="shared" si="72"/>
        <v>100.93288342586646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33447.4</v>
      </c>
      <c r="E420" s="194">
        <v>33501.24</v>
      </c>
      <c r="F420" s="45">
        <f t="shared" si="72"/>
        <v>100.16096916352242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934192.58</v>
      </c>
      <c r="E422" s="60">
        <f>E6+E308</f>
        <v>1026839.78</v>
      </c>
      <c r="F422" s="45">
        <f t="shared" si="72"/>
        <v>109.91735558422013</v>
      </c>
    </row>
    <row r="423" spans="1:6" ht="12.75" customHeight="1" x14ac:dyDescent="0.2">
      <c r="A423" s="63" t="s">
        <v>581</v>
      </c>
      <c r="B423" s="64" t="s">
        <v>804</v>
      </c>
      <c r="C423" s="247" t="s">
        <v>805</v>
      </c>
      <c r="D423" s="60">
        <f t="shared" ref="D423:E423" si="103">D299+D360</f>
        <v>932559.28999999992</v>
      </c>
      <c r="E423" s="60">
        <f t="shared" si="103"/>
        <v>1102275.9200000002</v>
      </c>
      <c r="F423" s="45">
        <f t="shared" si="72"/>
        <v>118.19901767318197</v>
      </c>
    </row>
    <row r="424" spans="1:6" ht="12.75" customHeight="1" x14ac:dyDescent="0.2">
      <c r="A424" s="63" t="s">
        <v>581</v>
      </c>
      <c r="B424" s="64" t="s">
        <v>806</v>
      </c>
      <c r="C424" s="247" t="s">
        <v>807</v>
      </c>
      <c r="D424" s="60">
        <f t="shared" ref="D424:E424" si="104">IF(D422&gt;=D423,D422-D423,0)</f>
        <v>1633.2900000000373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75436.14000000013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8113.760000000002</v>
      </c>
      <c r="E427" s="60">
        <f t="shared" si="107"/>
        <v>6422.9199999999983</v>
      </c>
      <c r="F427" s="45">
        <f t="shared" si="72"/>
        <v>79.160832955374531</v>
      </c>
    </row>
    <row r="428" spans="1:6" ht="24" x14ac:dyDescent="0.2">
      <c r="A428" s="249" t="s">
        <v>815</v>
      </c>
      <c r="B428" s="243" t="s">
        <v>816</v>
      </c>
      <c r="C428" s="250" t="s">
        <v>817</v>
      </c>
      <c r="D428" s="81">
        <f t="shared" ref="D428:E428" si="108">D304+D421</f>
        <v>0</v>
      </c>
      <c r="E428" s="81">
        <f t="shared" si="108"/>
        <v>75804.38</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934192.58</v>
      </c>
      <c r="E643" s="60">
        <f>E422+E430</f>
        <v>1026839.78</v>
      </c>
      <c r="F643" s="45">
        <f t="shared" si="109"/>
        <v>109.91735558422013</v>
      </c>
    </row>
    <row r="644" spans="1:6" ht="12.75" customHeight="1" x14ac:dyDescent="0.2">
      <c r="A644" s="63" t="s">
        <v>581</v>
      </c>
      <c r="B644" s="64" t="s">
        <v>1237</v>
      </c>
      <c r="C644" s="247" t="s">
        <v>1238</v>
      </c>
      <c r="D644" s="60">
        <f>D423+D535</f>
        <v>932559.28999999992</v>
      </c>
      <c r="E644" s="60">
        <f>E423+E535</f>
        <v>1102275.9200000002</v>
      </c>
      <c r="F644" s="45">
        <f t="shared" si="109"/>
        <v>118.19901767318197</v>
      </c>
    </row>
    <row r="645" spans="1:6" ht="12.75" customHeight="1" x14ac:dyDescent="0.2">
      <c r="A645" s="63" t="s">
        <v>581</v>
      </c>
      <c r="B645" s="64" t="s">
        <v>1239</v>
      </c>
      <c r="C645" s="247" t="s">
        <v>1240</v>
      </c>
      <c r="D645" s="60">
        <f t="shared" ref="D645:E645" si="163">IF(D643&gt;=D644,D643-D644,0)</f>
        <v>1633.2900000000373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75436.14000000013</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8113.760000000002</v>
      </c>
      <c r="E648" s="60">
        <f>IF(E427-E426+E642-E641&gt;=0,E427-E426+E642-E641,0)</f>
        <v>6422.9199999999983</v>
      </c>
      <c r="F648" s="45">
        <f t="shared" si="109"/>
        <v>79.160832955374531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6480.4699999999648</v>
      </c>
      <c r="E650" s="60">
        <f t="shared" si="166"/>
        <v>81859.060000000129</v>
      </c>
      <c r="F650" s="45">
        <f t="shared" si="109"/>
        <v>1263.1654802815315</v>
      </c>
    </row>
    <row r="651" spans="1:6" ht="24" x14ac:dyDescent="0.2">
      <c r="A651" s="249" t="s">
        <v>1251</v>
      </c>
      <c r="B651" s="184" t="s">
        <v>1252</v>
      </c>
      <c r="C651" s="250" t="s">
        <v>1251</v>
      </c>
      <c r="D651" s="196">
        <v>68993.899999999994</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17410.560000000001</v>
      </c>
      <c r="E653" s="194">
        <v>6617.64</v>
      </c>
      <c r="F653" s="45">
        <f t="shared" ref="F653:F740" si="167">IF(D653&lt;&gt;0,IF(E653/D653&gt;=100,"&gt;&gt;100",E653/D653*100),"-")</f>
        <v>38.009346052051171</v>
      </c>
    </row>
    <row r="654" spans="1:6" ht="12.75" customHeight="1" x14ac:dyDescent="0.2">
      <c r="A654" s="63" t="s">
        <v>1256</v>
      </c>
      <c r="B654" s="64" t="s">
        <v>1257</v>
      </c>
      <c r="C654" s="247" t="s">
        <v>1256</v>
      </c>
      <c r="D654" s="194">
        <v>79806.39</v>
      </c>
      <c r="E654" s="194">
        <v>72071.31</v>
      </c>
      <c r="F654" s="45">
        <f t="shared" si="167"/>
        <v>90.307693406505422</v>
      </c>
    </row>
    <row r="655" spans="1:6" ht="12.75" customHeight="1" x14ac:dyDescent="0.2">
      <c r="A655" s="63" t="s">
        <v>1258</v>
      </c>
      <c r="B655" s="64" t="s">
        <v>1259</v>
      </c>
      <c r="C655" s="247" t="s">
        <v>1258</v>
      </c>
      <c r="D655" s="194">
        <v>90599.31</v>
      </c>
      <c r="E655" s="194">
        <v>78688.95</v>
      </c>
      <c r="F655" s="45">
        <f t="shared" si="167"/>
        <v>86.853807164756546</v>
      </c>
    </row>
    <row r="656" spans="1:6" ht="24" x14ac:dyDescent="0.2">
      <c r="A656" s="63">
        <v>11</v>
      </c>
      <c r="B656" s="64" t="s">
        <v>1260</v>
      </c>
      <c r="C656" s="247" t="s">
        <v>1261</v>
      </c>
      <c r="D656" s="60">
        <f t="shared" ref="D656:E656" si="168">+D653+D654-D655</f>
        <v>6617.6399999999994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34</v>
      </c>
      <c r="E658" s="253">
        <v>33</v>
      </c>
      <c r="F658" s="45">
        <f t="shared" si="167"/>
        <v>97.058823529411768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34</v>
      </c>
      <c r="E660" s="253">
        <v>33</v>
      </c>
      <c r="F660" s="45">
        <f t="shared" si="167"/>
        <v>97.058823529411768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840587.13</v>
      </c>
      <c r="E683" s="192">
        <v>876155.45</v>
      </c>
      <c r="F683" s="71">
        <f t="shared" si="167"/>
        <v>104.23136623564531</v>
      </c>
    </row>
    <row r="684" spans="1:6" ht="24" x14ac:dyDescent="0.2">
      <c r="A684" s="70">
        <v>63613</v>
      </c>
      <c r="B684" s="182" t="s">
        <v>1317</v>
      </c>
      <c r="C684" s="278" t="s">
        <v>1318</v>
      </c>
      <c r="D684" s="192">
        <v>833.69</v>
      </c>
      <c r="E684" s="192">
        <v>594.30999999999995</v>
      </c>
      <c r="F684" s="71">
        <f t="shared" si="167"/>
        <v>71.286689296980882</v>
      </c>
    </row>
    <row r="685" spans="1:6" ht="24" x14ac:dyDescent="0.2">
      <c r="A685" s="63">
        <v>63622</v>
      </c>
      <c r="B685" s="244" t="s">
        <v>1319</v>
      </c>
      <c r="C685" s="247" t="s">
        <v>1320</v>
      </c>
      <c r="D685" s="194">
        <v>11631.59</v>
      </c>
      <c r="E685" s="194">
        <v>14805.11</v>
      </c>
      <c r="F685" s="45">
        <f t="shared" si="167"/>
        <v>127.28363018297584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322.04000000000002</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4359.6400000000003</v>
      </c>
      <c r="E732" s="192">
        <v>5123.1899999999996</v>
      </c>
      <c r="F732" s="71">
        <f t="shared" si="167"/>
        <v>117.5140607940105</v>
      </c>
    </row>
    <row r="733" spans="1:6" ht="12.75" customHeight="1" x14ac:dyDescent="0.2">
      <c r="A733" s="70">
        <v>31215</v>
      </c>
      <c r="B733" s="65" t="s">
        <v>1395</v>
      </c>
      <c r="C733" s="278" t="s">
        <v>1396</v>
      </c>
      <c r="D733" s="192">
        <v>882.88</v>
      </c>
      <c r="E733" s="192">
        <v>441.44</v>
      </c>
      <c r="F733" s="71">
        <f t="shared" si="167"/>
        <v>50</v>
      </c>
    </row>
    <row r="734" spans="1:6" ht="12.75" customHeight="1" x14ac:dyDescent="0.2">
      <c r="A734" s="70">
        <v>32121</v>
      </c>
      <c r="B734" s="65" t="s">
        <v>1397</v>
      </c>
      <c r="C734" s="278" t="s">
        <v>1398</v>
      </c>
      <c r="D734" s="192">
        <v>28850.78</v>
      </c>
      <c r="E734" s="192">
        <v>27896.5</v>
      </c>
      <c r="F734" s="71">
        <f t="shared" si="167"/>
        <v>96.692359790619193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2416.2800000000002</v>
      </c>
      <c r="E736" s="194">
        <v>1830.88</v>
      </c>
      <c r="F736" s="45">
        <f t="shared" si="167"/>
        <v>75.772675352194284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194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12174.19</v>
      </c>
      <c r="E855" s="194">
        <v>12368.67</v>
      </c>
      <c r="F855" s="45">
        <f t="shared" si="169"/>
        <v>101.59747794309109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4" zoomScaleNormal="100" workbookViewId="0">
      <selection activeCell="E247" sqref="E2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811944.04999999981</v>
      </c>
      <c r="E6" s="180">
        <f t="shared" si="0"/>
        <v>794509.24999999988</v>
      </c>
      <c r="F6" s="181">
        <f t="shared" ref="F6:F298" si="1">IF(D6&gt;0,IF(E6/D6&gt;=100,"&gt;&gt;100",E6/D6*100),"-")</f>
        <v>97.852709186057837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734980.60999999987</v>
      </c>
      <c r="E7" s="79">
        <f t="shared" si="2"/>
        <v>711447.75999999989</v>
      </c>
      <c r="F7" s="71">
        <f t="shared" si="1"/>
        <v>96.798167233282527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734980.60999999987</v>
      </c>
      <c r="E12" s="79">
        <f t="shared" si="3"/>
        <v>711447.75999999989</v>
      </c>
      <c r="F12" s="71">
        <f t="shared" si="1"/>
        <v>96.798167233282527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701845.33999999985</v>
      </c>
      <c r="E13" s="79">
        <f t="shared" si="4"/>
        <v>687637.61999999988</v>
      </c>
      <c r="F13" s="71">
        <f t="shared" si="1"/>
        <v>97.975662273400573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1048969.17</v>
      </c>
      <c r="E15" s="192">
        <v>1048969.17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21912.22</v>
      </c>
      <c r="E17" s="192">
        <v>21912.22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369036.05</v>
      </c>
      <c r="E18" s="192">
        <v>383243.77</v>
      </c>
      <c r="F18" s="71">
        <f t="shared" si="1"/>
        <v>103.84995449631546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25563.600000000006</v>
      </c>
      <c r="E19" s="79">
        <f t="shared" si="5"/>
        <v>17496.100000000006</v>
      </c>
      <c r="F19" s="71">
        <f t="shared" si="1"/>
        <v>68.441455819994061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160493.09</v>
      </c>
      <c r="E20" s="192">
        <v>160988.79</v>
      </c>
      <c r="F20" s="71">
        <f t="shared" si="1"/>
        <v>100.30886064938996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19280.41</v>
      </c>
      <c r="E21" s="192">
        <v>19280.41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7150.14</v>
      </c>
      <c r="E22" s="192">
        <v>9762.64</v>
      </c>
      <c r="F22" s="71">
        <f t="shared" si="1"/>
        <v>136.53774611406209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1177.49</v>
      </c>
      <c r="E25" s="192">
        <v>1177.49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4485.05</v>
      </c>
      <c r="E26" s="192">
        <v>4485.05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167022.57999999999</v>
      </c>
      <c r="E28" s="192">
        <v>178198.28</v>
      </c>
      <c r="F28" s="71">
        <f t="shared" si="1"/>
        <v>106.69113122309571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7571.6699999999983</v>
      </c>
      <c r="E35" s="79">
        <f t="shared" si="7"/>
        <v>6314.0399999999936</v>
      </c>
      <c r="F35" s="71">
        <f t="shared" si="1"/>
        <v>83.390322082182593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90337.41</v>
      </c>
      <c r="E36" s="192">
        <v>104194.86</v>
      </c>
      <c r="F36" s="71">
        <f t="shared" si="1"/>
        <v>115.33965828774591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82765.740000000005</v>
      </c>
      <c r="E40" s="192">
        <v>97880.82</v>
      </c>
      <c r="F40" s="71">
        <f t="shared" si="1"/>
        <v>118.26248396981649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38925.46</v>
      </c>
      <c r="E54" s="192">
        <v>44115.76</v>
      </c>
      <c r="F54" s="71">
        <f t="shared" si="1"/>
        <v>113.33394647102438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38925.46</v>
      </c>
      <c r="E55" s="192">
        <v>44115.76</v>
      </c>
      <c r="F55" s="71">
        <f t="shared" si="1"/>
        <v>113.33394647102438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76963.439999999988</v>
      </c>
      <c r="E69" s="79">
        <f>E70+E82+E88+E119+E135+E147+E165+E171</f>
        <v>83061.490000000005</v>
      </c>
      <c r="F69" s="71">
        <f t="shared" si="1"/>
        <v>107.92330748209802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6617.6399999999994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6400.61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6400.61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217.03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1351.8999999999999</v>
      </c>
      <c r="E82" s="79">
        <f>SUM(E83:E85)-E86+E87</f>
        <v>1449.1</v>
      </c>
      <c r="F82" s="71">
        <f t="shared" si="1"/>
        <v>107.18988090835123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172.31</v>
      </c>
      <c r="E85" s="192">
        <v>172.31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1179.5899999999999</v>
      </c>
      <c r="E87" s="192">
        <v>1276.79</v>
      </c>
      <c r="F87" s="71">
        <f t="shared" si="1"/>
        <v>108.24015123898982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81612.39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75804.38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75804.38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5808.01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68993.899999999994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68993.899999999994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811944.05</v>
      </c>
      <c r="E176" s="79">
        <f>E177+E251</f>
        <v>794509.25</v>
      </c>
      <c r="F176" s="71">
        <f t="shared" si="1"/>
        <v>97.852709186057822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83443.909999999989</v>
      </c>
      <c r="E177" s="79">
        <f>E178+E197+E203+E219+E247+E248</f>
        <v>89116.17</v>
      </c>
      <c r="F177" s="71">
        <f t="shared" si="1"/>
        <v>106.79769200652271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83443.909999999989</v>
      </c>
      <c r="E178" s="79">
        <f>SUM(E179:E181)+E185+E186+SUM(E194:E196)</f>
        <v>88227.89</v>
      </c>
      <c r="F178" s="71">
        <f t="shared" si="1"/>
        <v>105.73316854399562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70842.06</v>
      </c>
      <c r="E179" s="192">
        <v>77392.399999999994</v>
      </c>
      <c r="F179" s="71">
        <f t="shared" si="1"/>
        <v>109.24639966709042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11020.12</v>
      </c>
      <c r="E180" s="192">
        <v>10745.63</v>
      </c>
      <c r="F180" s="71">
        <f t="shared" si="1"/>
        <v>97.509192277398043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175.05</v>
      </c>
      <c r="E181" s="79">
        <f t="shared" si="28"/>
        <v>89.86</v>
      </c>
      <c r="F181" s="71">
        <f t="shared" si="1"/>
        <v>51.33390459868609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175.05</v>
      </c>
      <c r="E184" s="192">
        <v>89.86</v>
      </c>
      <c r="F184" s="71">
        <f t="shared" si="1"/>
        <v>51.33390459868609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1406.68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80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80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808.28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728500.14</v>
      </c>
      <c r="E251" s="79">
        <f>+E252+E255-E264+E274+E291</f>
        <v>705393.08</v>
      </c>
      <c r="F251" s="71">
        <f t="shared" si="1"/>
        <v>96.828132387181142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734980.61</v>
      </c>
      <c r="E252" s="79">
        <f>E253-E254</f>
        <v>711447.76</v>
      </c>
      <c r="F252" s="71">
        <f t="shared" si="1"/>
        <v>96.798167233282527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734980.61</v>
      </c>
      <c r="E253" s="192">
        <v>711447.76</v>
      </c>
      <c r="F253" s="71">
        <f t="shared" si="1"/>
        <v>96.798167233282527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-6480.4699999999939</v>
      </c>
      <c r="E255" s="79">
        <f>E256-E260</f>
        <v>-81859.06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45151.41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45151.41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51631.88</v>
      </c>
      <c r="E260" s="79">
        <f>SUM(E261:E263)</f>
        <v>81859.06</v>
      </c>
      <c r="F260" s="71">
        <f t="shared" si="1"/>
        <v>158.54363621855333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30003.7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51631.88</v>
      </c>
      <c r="E262" s="192">
        <v>51855.360000000001</v>
      </c>
      <c r="F262" s="71">
        <f t="shared" si="1"/>
        <v>100.43283335799511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75804.38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75804.38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75804.38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7956.21</v>
      </c>
      <c r="E297" s="79">
        <f t="shared" si="42"/>
        <v>7956.21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7956.21</v>
      </c>
      <c r="E298" s="193">
        <v>7956.21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81612.39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1179.5899999999999</v>
      </c>
      <c r="E308" s="192">
        <v>1276.76</v>
      </c>
      <c r="F308" s="71">
        <f t="shared" si="43"/>
        <v>108.23760798243458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0.03</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5808.01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83443.91</v>
      </c>
      <c r="E337" s="192">
        <v>88227.89</v>
      </c>
      <c r="F337" s="71">
        <f t="shared" si="43"/>
        <v>105.73316854399559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80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310.56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497.72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7956.21</v>
      </c>
      <c r="E387" s="192">
        <v>7956.21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932559.29</v>
      </c>
      <c r="E114" s="60">
        <f t="shared" si="22"/>
        <v>1102275.92</v>
      </c>
      <c r="F114" s="45">
        <f t="shared" si="1"/>
        <v>118.19901767318193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932559.29</v>
      </c>
      <c r="E115" s="60">
        <f t="shared" si="23"/>
        <v>1102275.92</v>
      </c>
      <c r="F115" s="45">
        <f t="shared" si="1"/>
        <v>118.19901767318193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932559.29</v>
      </c>
      <c r="E117" s="194">
        <v>1102275.92</v>
      </c>
      <c r="F117" s="45">
        <f t="shared" si="1"/>
        <v>118.19901767318193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932559.29</v>
      </c>
      <c r="E141" s="81">
        <f t="shared" si="28"/>
        <v>1102275.92</v>
      </c>
      <c r="F141" s="61">
        <f t="shared" si="1"/>
        <v>118.19901767318193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40498.5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40498.5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40498.5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40498.5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83443.91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1053944.9500000002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1019659.7100000001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881523.63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124701.41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543.29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12368.67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319.5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203.21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18392.29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15892.95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1048272.6900000001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1013469.05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874973.29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124975.9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628.48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12368.67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319.5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203.21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18312.29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16491.349999999999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89116.170000000042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89116.17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88227.89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80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808.28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5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13519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Vedrana Bašić</cp:lastModifiedBy>
  <cp:lastPrinted>2026-01-30T12:37:33Z</cp:lastPrinted>
  <dcterms:created xsi:type="dcterms:W3CDTF">2022-04-01T05:14:30Z</dcterms:created>
  <dcterms:modified xsi:type="dcterms:W3CDTF">2026-02-02T08:39:58Z</dcterms:modified>
</cp:coreProperties>
</file>